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imiosalud1-my.sharepoint.com/personal/adminmtr_quimiosalud_com/Documents/QUIMIOSALUD 1/CALIDAD/PARTICIPACION SOCIAL/2024/E5Lb_ CRONOGRAMA DE FORMACION/"/>
    </mc:Choice>
  </mc:AlternateContent>
  <xr:revisionPtr revIDLastSave="53" documentId="8_{323C3E93-3848-4446-9039-28E480C51D16}" xr6:coauthVersionLast="47" xr6:coauthVersionMax="47" xr10:uidLastSave="{771114C7-8A94-499D-BA0E-46DEB34C9ADF}"/>
  <bookViews>
    <workbookView xWindow="-120" yWindow="-120" windowWidth="20730" windowHeight="11160" firstSheet="1" activeTab="1" xr2:uid="{00000000-000D-0000-FFFF-FFFF00000000}"/>
  </bookViews>
  <sheets>
    <sheet name="VIH" sheetId="6" r:id="rId1"/>
    <sheet name="ONCOLOGIA" sheetId="7" r:id="rId2"/>
  </sheets>
  <definedNames>
    <definedName name="_xlnm._FilterDatabase" localSheetId="1" hidden="1">ONCOLOGIA!$A$8:$R$43</definedName>
    <definedName name="_xlnm._FilterDatabase" localSheetId="0" hidden="1">VIH!$A$8:$R$55</definedName>
    <definedName name="_xlnm.Print_Area" localSheetId="0">VIH!$A$1:$K$64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6" l="1"/>
  <c r="F61" i="6"/>
  <c r="F50" i="7"/>
  <c r="F49" i="7"/>
  <c r="F48" i="7"/>
  <c r="F47" i="7" l="1"/>
  <c r="F51" i="7"/>
  <c r="F60" i="6" l="1"/>
  <c r="F63" i="6"/>
  <c r="F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CONSULTORIO2</author>
  </authors>
  <commentList>
    <comment ref="C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CONSULTORIO2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3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</commentList>
</comments>
</file>

<file path=xl/sharedStrings.xml><?xml version="1.0" encoding="utf-8"?>
<sst xmlns="http://schemas.openxmlformats.org/spreadsheetml/2006/main" count="649" uniqueCount="195">
  <si>
    <t>CRONOGRAMA ACTIVIDADES EDUCATIVAS A LOS USUARIOS DEL PROGRAMA DE  INFECTOLOGIA</t>
  </si>
  <si>
    <t>Código: GAA-FR-086-1</t>
  </si>
  <si>
    <t>Vigencia: 01/09/2020</t>
  </si>
  <si>
    <t>ENERO</t>
  </si>
  <si>
    <t>Pagina 1 de 1</t>
  </si>
  <si>
    <t>FEBRERO</t>
  </si>
  <si>
    <t>MARZO</t>
  </si>
  <si>
    <t>Agencia</t>
  </si>
  <si>
    <t>Año</t>
  </si>
  <si>
    <t>BARRANQUILLA</t>
  </si>
  <si>
    <t>PLANEADO</t>
  </si>
  <si>
    <t>ABRIL</t>
  </si>
  <si>
    <t>SANTA MARTA</t>
  </si>
  <si>
    <t>EJECUTADO</t>
  </si>
  <si>
    <t>MAYO</t>
  </si>
  <si>
    <t>Mes</t>
  </si>
  <si>
    <t>Tema</t>
  </si>
  <si>
    <t>Responsables</t>
  </si>
  <si>
    <t>Metas</t>
  </si>
  <si>
    <t>Objetivos</t>
  </si>
  <si>
    <t>Metodologia</t>
  </si>
  <si>
    <t>Estado</t>
  </si>
  <si>
    <t>Porcentaje de cumplimiento</t>
  </si>
  <si>
    <t>CARTAGENA</t>
  </si>
  <si>
    <t>JUNIO</t>
  </si>
  <si>
    <t>RIOHACHA</t>
  </si>
  <si>
    <t>JULIO</t>
  </si>
  <si>
    <t>Enero</t>
  </si>
  <si>
    <t>Vacunacion Y VIH</t>
  </si>
  <si>
    <t>Enfermeria</t>
  </si>
  <si>
    <t>Educar el 100 % de los usuarios que asisten a la jornada de infectologia de la ips QUIMIOSALUD S.A.S.</t>
  </si>
  <si>
    <t>Dar a conocer a nuestros usuarios la importancia de aceptar la aplicación de las vacunas como parte del proceso de atencion en salud.</t>
  </si>
  <si>
    <t>Charlas Educativas. Entrega de folletos</t>
  </si>
  <si>
    <t>SAN ANDRES</t>
  </si>
  <si>
    <t>AGOSTO</t>
  </si>
  <si>
    <t>Autocuidado</t>
  </si>
  <si>
    <t xml:space="preserve">Coordinador medico /Equipo multidisciplinario </t>
  </si>
  <si>
    <t>Dar a conocer  a los usuarios la importancia del autocuidado para el mejoramiento de su  calidad de vida y evitar complicaciones</t>
  </si>
  <si>
    <t>Folleto,Videos,Charlas, Evaluacion y Analisis</t>
  </si>
  <si>
    <t xml:space="preserve">Embarazo en personas que viven con VIH/Planificacion  familiar </t>
  </si>
  <si>
    <t>Coordinador Medico/Enfermeria</t>
  </si>
  <si>
    <t>Sensibilizar  al 100 % de los usuarios que se encuentran en edad reproductiva  que asisten a la jornada de infectologia  de la IPS QUIMIOSALUD S.A.S.</t>
  </si>
  <si>
    <t>Educar al usuario en la  prevencion y cuidados para minimizar el riesgo de  transmisión vertical y eleccion del  metodo de planificacion familiar ajustado a cada caso.</t>
  </si>
  <si>
    <t>Folletos y Charlas</t>
  </si>
  <si>
    <t>Deberes y Derechos de los Usuarios</t>
  </si>
  <si>
    <t>Trabajadora Social</t>
  </si>
  <si>
    <t>Educar  el 100 % de los usuarios que asisten a la jornada de infectologia  de la IPS QUIMIOSALUD S.A.S.</t>
  </si>
  <si>
    <t>Dar a conocer a los Usuarios Sus Derechos y Deberes</t>
  </si>
  <si>
    <t>Dispensacion de Preservativos y Generalidades sobre ITS</t>
  </si>
  <si>
    <t>Psicologia- Director tecnico SF</t>
  </si>
  <si>
    <t>Entregar preservativos y dar recomendaciones al 100% de los usuarios</t>
  </si>
  <si>
    <t>Promocion de la Salud y Prevencion de ITS</t>
  </si>
  <si>
    <t xml:space="preserve">Preservativos y Folletos </t>
  </si>
  <si>
    <t>VALLEDUPAR</t>
  </si>
  <si>
    <t>SEPTIEMBRE</t>
  </si>
  <si>
    <t>Visitas Domiciliarias presenciales o virtuales</t>
  </si>
  <si>
    <t>Trabajadora social</t>
  </si>
  <si>
    <t>Vivienda de usuarios</t>
  </si>
  <si>
    <t>Verificar Adherencia, Novedades y Aspectos psicosociales y  economicos.</t>
  </si>
  <si>
    <t>Anunciada y con Previa Autorizacion del usuarios</t>
  </si>
  <si>
    <t>SINCELEJO</t>
  </si>
  <si>
    <t>OCTUBRE</t>
  </si>
  <si>
    <t>Febrero</t>
  </si>
  <si>
    <t xml:space="preserve">Preguntas y Respuestas sobre la Tuberculosis y la Tuberculina </t>
  </si>
  <si>
    <t>Enfermeria-Coordinador Medico</t>
  </si>
  <si>
    <t>Educar  el 100 % de los usuarios que asisten a la Jornada de Infectologia  de la IPS QUIMIOSALUD S.A.S.</t>
  </si>
  <si>
    <t xml:space="preserve">Dar a conocer a los usuarios y mitigar las dudas e inquietudes sobre tb y tuberculina usuario y/o familiares </t>
  </si>
  <si>
    <t>Charlas Educativas. Entrega de Folletos. Videos</t>
  </si>
  <si>
    <t>NOVIEMBRE</t>
  </si>
  <si>
    <t>Importancia de la Adherencia al Tratamiento</t>
  </si>
  <si>
    <t xml:space="preserve">Equipo Multidisciplinario </t>
  </si>
  <si>
    <t xml:space="preserve">Fortalecer la importancia de dar cumplimiento al tratamiento medico para mejorar la calidad de vida y sus condicion clinica e indicar las consecuencias  de su no adherencia  al programa </t>
  </si>
  <si>
    <t>Dispensacion de preservativos y recomendaciones de uso del preservativo</t>
  </si>
  <si>
    <t>Psicologia-Director Tecnico SF</t>
  </si>
  <si>
    <t>promocion de la salud y prevencion de ITS</t>
  </si>
  <si>
    <t>DICIEMBRE</t>
  </si>
  <si>
    <t>Anunciada y con previa autorizacion del usuarios</t>
  </si>
  <si>
    <t>Marzo</t>
  </si>
  <si>
    <t>Importancia y Tecnica del Lavado de Manos</t>
  </si>
  <si>
    <t>Coodinador/Enfermera</t>
  </si>
  <si>
    <t>Educar  el 100 % de los usuarios que asisten a la jornada de infectologia de la IPS QUIMIOSALUD S.A.S.</t>
  </si>
  <si>
    <t xml:space="preserve">Brindar educación a usuario y familiares de la técnica del lavado de manos y sus beneficios. . </t>
  </si>
  <si>
    <t>Videos Folletos</t>
  </si>
  <si>
    <t>Promocion de la Salud y prevencion de ITS</t>
  </si>
  <si>
    <t>Anunciada y con Previa Autorizacion del usuario</t>
  </si>
  <si>
    <t>Abril</t>
  </si>
  <si>
    <t>Uso Racional de los Medicamentos e Interacciones Medicamentosas y con Otras Sustancias</t>
  </si>
  <si>
    <t>Director Tecnico SF</t>
  </si>
  <si>
    <t>.Educar  el 100 % de los usuarios que asisten a la jornada de infectologia de la IPS QUIMIOSALUD S.A.S.</t>
  </si>
  <si>
    <t>Importancia de la no automedicacion y no uso medicamentos sin indicacion medica, dar las  conocer interacciones medicamentosas</t>
  </si>
  <si>
    <t xml:space="preserve">Enfermedades oportunistas </t>
  </si>
  <si>
    <t>Educar  el 100 % de los usuarios que  que asisten a la jornada de infectologia  de la IPS QUIMIOSALUD S.A.S.</t>
  </si>
  <si>
    <t>Educar  el 100 % de los usuarios que asisten a la jornada de Oncologia  de la IPS QUIMIOSALUD S.A.S.</t>
  </si>
  <si>
    <t>Psicologia- Director Tecnico SF</t>
  </si>
  <si>
    <t>Anunciada y con previa autorizacion del usuario</t>
  </si>
  <si>
    <t>Mayo</t>
  </si>
  <si>
    <t xml:space="preserve"> Salud mental/ enfoque direferencial sin estigma  </t>
  </si>
  <si>
    <t>Psicologia</t>
  </si>
  <si>
    <t>Educar  el 100 % de los usuarios que asisten a la Jornada de oncologia  de la IPS QUIMIOSALUD S.A.S.</t>
  </si>
  <si>
    <t>Dar a conocer a los usuarios medidas que proporcionen bienestar y calidad de vida  en su salud mental y el  afrontamiento de  situaciones dificiles, ademas  contribuir en la disminucion  de las inequidades y el goce efectivo de derechos independientemente de sus condiciones y  del nivel psicosociales y economico</t>
  </si>
  <si>
    <t>Autoexamen de mama/importancia de la citología vaginal/anal  y del examen de próstata</t>
  </si>
  <si>
    <t>Medico / Enfermera</t>
  </si>
  <si>
    <t>Enseñar a nuestros usuarios y familiares sobre cómo se realiza el autoexamen y su importancia/
 la importancia de citología  y el examen de prostata para  DX oportunos</t>
  </si>
  <si>
    <t>Charlas Educativas.                   Entrega de Folletos.                     Videos</t>
  </si>
  <si>
    <t>Entregar preservativos y dar recomendaciones al 100% de los usurios</t>
  </si>
  <si>
    <t>Promocion de la salud y prevencion de ITS</t>
  </si>
  <si>
    <t>Entrega de Preservativos y Folletos</t>
  </si>
  <si>
    <t>Junio</t>
  </si>
  <si>
    <t>Riesgo Cardiovascular/ Clasifiacion del riesgo de transmision vertical  y aplicacion del protocolo al menor</t>
  </si>
  <si>
    <t>Nutricion   
  Medico
Enfermeria</t>
  </si>
  <si>
    <t>Dar a conocer los factores de riesgo cardiovascular y el riesgo de transmision vertical y contribuir a la prevencion de la ocurrencia de eventos</t>
  </si>
  <si>
    <t>Charla Educativa</t>
  </si>
  <si>
    <t>Entrega preservativos y folletos</t>
  </si>
  <si>
    <t>Julio</t>
  </si>
  <si>
    <t xml:space="preserve">Cartilla del Usuario Seguro/politica de seguridad del usuario/generalidades de programa de seguridad del usuario/ politica de participacion social en salud </t>
  </si>
  <si>
    <t>Coordinador Medico / Equipo Multidisciplinario</t>
  </si>
  <si>
    <t xml:space="preserve">Educar  el 100 % de los usuarios que asisten a la jornada de infectologia  de la IPS QUIMIOSALUD S.A.S. </t>
  </si>
  <si>
    <t>Educar al usuario y Promover el Autocuidado, disminuir el riesgo en la atencion de salud  brindada a los usuarios y la importacion de su derecho a la participación en salud y avanzar en la garantía del derecho a la salud con participación ciudadana.</t>
  </si>
  <si>
    <t>Charlas Educativas. Entrega de Cartillas</t>
  </si>
  <si>
    <t>Ppsicologia/Director Tecnico SF</t>
  </si>
  <si>
    <t>Pomocion de la Salud y Prevencion de ITS</t>
  </si>
  <si>
    <t>Trabajadora Social,Nutricion, y Psicologia</t>
  </si>
  <si>
    <t>Agosto</t>
  </si>
  <si>
    <t>Estrategia de revelacion y afrontamiento frente al Diagnostico</t>
  </si>
  <si>
    <t xml:space="preserve">Dar a conocer a nuestros usuarios el diagnostico y la importancia de aceptacion y la actitud positiva frente al mismo. </t>
  </si>
  <si>
    <t>Taller</t>
  </si>
  <si>
    <t xml:space="preserve">sintomaticos respiratorios </t>
  </si>
  <si>
    <t>Brindar herramientas que permitan reconocer los signos de alarma en el usuario sintomatico respiratorio que generen conductas de autocuidado</t>
  </si>
  <si>
    <t>Educar  el 100 % de los usurios que asisten a la jornada de infectologia  de la IPS QUIMIOSALUD S.A.S.</t>
  </si>
  <si>
    <t>Psicologia/ Director Tecnico SF</t>
  </si>
  <si>
    <t>Folleto Todo. usuario Nuevo</t>
  </si>
  <si>
    <t>Trabajadora social, Nutricion y Psicologia</t>
  </si>
  <si>
    <t>Septiembre</t>
  </si>
  <si>
    <t>Manejo nutricional del usuario  VIH , y Patologias nutricionales más frecuentes</t>
  </si>
  <si>
    <t xml:space="preserve"> Nutricion</t>
  </si>
  <si>
    <t>Dar a conocer al usuario  la Alimentacion  y estilo de vida saludables, y Patologias Nutricionales más frecuentes</t>
  </si>
  <si>
    <t>Psicologia/Director Tecnico SF</t>
  </si>
  <si>
    <t>Promocion de la Salud y Prevencion  de ITS</t>
  </si>
  <si>
    <t>Octubre</t>
  </si>
  <si>
    <t>Unidad familiar -importancia de la familia -red de apoyo</t>
  </si>
  <si>
    <t>Fomentar la importancia de la unidad familiar y la necesidad de apoyo y comunicación familiar</t>
  </si>
  <si>
    <t>Cuidados domiciliarios de los usuarios con patologías graves  y su manejo</t>
  </si>
  <si>
    <t>Coordinador Médico /Equipo Multidisciplinario</t>
  </si>
  <si>
    <t>Educar al usuario  y a su cuidador  para el adecuado manejo en casa</t>
  </si>
  <si>
    <t>Psicologia / Director Tecnico SF</t>
  </si>
  <si>
    <t>Entrega Preservativos y Folletos</t>
  </si>
  <si>
    <t>Noviembre</t>
  </si>
  <si>
    <t xml:space="preserve">Laboratorios en VIH y su importancia </t>
  </si>
  <si>
    <t>Resalatr la importanciad elos resultados y brindar herramientas  que permitan el empoderamiento del usuario para optimizar resultados inmunovirologico</t>
  </si>
  <si>
    <t>Entregar preservativos y dar recomendaciones al 100% de los pacientes</t>
  </si>
  <si>
    <t>Promocion de la Salud y Prevencion de  ITS</t>
  </si>
  <si>
    <t>Diciembre</t>
  </si>
  <si>
    <t xml:space="preserve">Conmemoracion del dia VIH </t>
  </si>
  <si>
    <t xml:space="preserve">Dar a conocer a los usuarios medidas de prevencion   para las patologias  ITS y la promocion del autocuidado </t>
  </si>
  <si>
    <t>Porcentaje de Cumplimiento del Cronograma por actividad realizada</t>
  </si>
  <si>
    <t>Porcentaje de Cumplimiento del Cronograma según la meta</t>
  </si>
  <si>
    <t>Actividades Planeadas</t>
  </si>
  <si>
    <t>Actividades Ejecutadas</t>
  </si>
  <si>
    <t>Actividades en Desarrollo</t>
  </si>
  <si>
    <t>CRONOGRAMA ACTIVIDADES EDUCATIVAS A LOS USUARIOS DEL PROGRAMA DE  ONCOLOGIA</t>
  </si>
  <si>
    <t>Educar el 100 % de los usuarios que asisten a la jornada de Oncologia de la ips QUIMIOSALUD S.A.S.</t>
  </si>
  <si>
    <t>FOLLETO, VIDEO, CHARLA, EVALUACION Y ANALISIS</t>
  </si>
  <si>
    <t xml:space="preserve">Planificacion  familiar </t>
  </si>
  <si>
    <t>Educar  el 100 % de los usuarios que  que asisten a la jornada de oncologia  de la IPS QUIMIOSALUD S.A.S.</t>
  </si>
  <si>
    <t>Educar al usuario en  la prevencion y cuidados de la salud  para minimizar el riesgo de embarazo y selección de  metodo de planificacion familiar</t>
  </si>
  <si>
    <t>Prevención del   cancer de  Colon</t>
  </si>
  <si>
    <t xml:space="preserve">Coordinador medico y equipo multidisciplinario  </t>
  </si>
  <si>
    <t>Educar  el 100 % de los usuarios que asisten a la Jornada de Oncologia  de la IPS QUIMIOSALUD S.A.S.</t>
  </si>
  <si>
    <t xml:space="preserve">Brindar educacion a usuario y familiares en la prevencion,  sintomas y signos  del cancer colon  </t>
  </si>
  <si>
    <t xml:space="preserve">Videos
folletos
</t>
  </si>
  <si>
    <t xml:space="preserve"> Salud mental /enfoque diferencial</t>
  </si>
  <si>
    <t>Educar  el 100 % de los  usuarios que asisten a la jornada de Oncologia de la IPS QUIMIOSALUD S.A.S.</t>
  </si>
  <si>
    <t xml:space="preserve">Cáncer de Cuello Uterino / Importancia de la citología vaginal </t>
  </si>
  <si>
    <t>Brindar educacion a usuario y familiares en la prevencion,  sintomas y signos  del cancer de cerrvix  y 
 la importancia de citología vaginal   para  un DX oportunos</t>
  </si>
  <si>
    <t>Anunciada y con Previa Autorizacion del usurio</t>
  </si>
  <si>
    <t>.Educar  el 100 % de los usuarios que asisten a la jornada de Oncologia de la IPS QUIMIOSALUD S.A.S.</t>
  </si>
  <si>
    <t>Riesgo Cardiovascular</t>
  </si>
  <si>
    <t>Nutricion</t>
  </si>
  <si>
    <t>Educar  el 100 % de los usuarios que asisten a la jornada de  oncologia de la IPS QUIMIOSALUD S.A.S.</t>
  </si>
  <si>
    <t>Dar a conocer los factores de riesgo cardiovascular y contribuir a la prevencion de la ocurrencia de eventos</t>
  </si>
  <si>
    <t xml:space="preserve">Educar  el 100 % de los usuarios que asisten a la jornada de  oncologia de la IPS QUIMIOSALUD S.A.S. </t>
  </si>
  <si>
    <t>Educar  el 100 % de los usuarios que asisten a la jornada de oncologia de la IPS QUIMIOSALUD S.A.S.</t>
  </si>
  <si>
    <t>Manejo nutricional del usuario con cancer  , y Patologias nutricionales más frecuentes</t>
  </si>
  <si>
    <t>Vivienda de usurios</t>
  </si>
  <si>
    <t>Educar  el 100 % de los pacientes que asisten a la jornada de oncologia de la IPS QUIMIOSALUD S.A.S.</t>
  </si>
  <si>
    <t>Fomentar la importancia de la unidad familiar y necesidad de apoyo</t>
  </si>
  <si>
    <t>Autoexamen de mama/importancia de la citología vaginal y del examen de próstata</t>
  </si>
  <si>
    <t>Cuidados domiciliarios de los usuarios  con patologías graves  y su manejo</t>
  </si>
  <si>
    <t xml:space="preserve">Embarazo en personas que viven con Cancer /Planificacion  familiar </t>
  </si>
  <si>
    <t>Educar  el 100 % de los pacientes que  que asisten a la jornada de oncologia  de la IPS QUIMIOSALUD S.A.S.</t>
  </si>
  <si>
    <t>Educar al paciente de las prevenciones y cuidados y riesgos  del  embarazo y seleccion del  metodo adecuado de planificacion familiar</t>
  </si>
  <si>
    <t>Importancia  del examen de próstata</t>
  </si>
  <si>
    <t>Enseñar a nuestros usuarios y familiares sobre cómo  importancia/
 del examen de prostata para  DX oportunos</t>
  </si>
  <si>
    <t>Educar  el 100 % de los usuario que asisten a la jornada de oncologia de la IPS QUIMIOSALUD S.A.S.</t>
  </si>
  <si>
    <t>Vivienda de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</si>
</sst>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rial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rgb="FF008D8A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D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F5F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CC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7" fillId="4" borderId="0" applyNumberFormat="0" applyBorder="0" applyAlignment="0" applyProtection="0"/>
    <xf numFmtId="0" fontId="12" fillId="16" borderId="1" applyNumberFormat="0" applyAlignment="0" applyProtection="0"/>
    <xf numFmtId="0" fontId="14" fillId="17" borderId="2" applyNumberFormat="0" applyAlignment="0" applyProtection="0"/>
    <xf numFmtId="0" fontId="13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0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1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17" fillId="0" borderId="9" applyNumberFormat="0" applyFill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0" applyFont="1"/>
    <xf numFmtId="0" fontId="20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left"/>
    </xf>
    <xf numFmtId="0" fontId="24" fillId="25" borderId="10" xfId="0" applyFont="1" applyFill="1" applyBorder="1"/>
    <xf numFmtId="0" fontId="24" fillId="25" borderId="0" xfId="0" applyFont="1" applyFill="1"/>
    <xf numFmtId="0" fontId="24" fillId="25" borderId="11" xfId="0" applyFont="1" applyFill="1" applyBorder="1"/>
    <xf numFmtId="9" fontId="27" fillId="0" borderId="12" xfId="0" applyNumberFormat="1" applyFont="1" applyBorder="1" applyAlignment="1">
      <alignment horizontal="center" vertical="center" wrapText="1"/>
    </xf>
    <xf numFmtId="9" fontId="27" fillId="0" borderId="12" xfId="42" applyFont="1" applyBorder="1" applyAlignment="1">
      <alignment horizontal="center" vertical="center"/>
    </xf>
    <xf numFmtId="9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4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8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25" borderId="13" xfId="0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" fontId="25" fillId="24" borderId="12" xfId="0" applyNumberFormat="1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vertical="center"/>
    </xf>
    <xf numFmtId="14" fontId="2" fillId="26" borderId="12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" fillId="0" borderId="0" xfId="0" applyFont="1"/>
    <xf numFmtId="14" fontId="2" fillId="27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28" borderId="12" xfId="0" applyNumberFormat="1" applyFont="1" applyFill="1" applyBorder="1" applyAlignment="1">
      <alignment horizontal="center" vertical="center" wrapText="1"/>
    </xf>
    <xf numFmtId="14" fontId="2" fillId="30" borderId="12" xfId="0" applyNumberFormat="1" applyFont="1" applyFill="1" applyBorder="1" applyAlignment="1">
      <alignment horizontal="center" vertical="center" wrapText="1"/>
    </xf>
    <xf numFmtId="14" fontId="2" fillId="31" borderId="12" xfId="0" applyNumberFormat="1" applyFont="1" applyFill="1" applyBorder="1" applyAlignment="1">
      <alignment horizontal="center" vertical="center" wrapText="1"/>
    </xf>
    <xf numFmtId="14" fontId="2" fillId="29" borderId="12" xfId="0" applyNumberFormat="1" applyFont="1" applyFill="1" applyBorder="1" applyAlignment="1">
      <alignment horizontal="center" vertical="center" wrapText="1"/>
    </xf>
    <xf numFmtId="14" fontId="2" fillId="32" borderId="12" xfId="0" applyNumberFormat="1" applyFont="1" applyFill="1" applyBorder="1" applyAlignment="1">
      <alignment horizontal="center" vertical="center" wrapText="1"/>
    </xf>
    <xf numFmtId="14" fontId="2" fillId="33" borderId="12" xfId="0" applyNumberFormat="1" applyFont="1" applyFill="1" applyBorder="1" applyAlignment="1">
      <alignment horizontal="center" vertical="center" wrapText="1"/>
    </xf>
    <xf numFmtId="14" fontId="2" fillId="34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4" fontId="2" fillId="35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36" borderId="12" xfId="0" applyNumberFormat="1" applyFont="1" applyFill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42" builtinId="5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FFCC"/>
      <color rgb="FFFF66FF"/>
      <color rgb="FFFF9933"/>
      <color rgb="FFFFFF66"/>
      <color rgb="FFC4F5F5"/>
      <color rgb="FF008D8A"/>
      <color rgb="FF0AB6C8"/>
      <color rgb="FF0CC6B4"/>
      <color rgb="FF2D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625929</xdr:colOff>
      <xdr:row>3</xdr:row>
      <xdr:rowOff>28575</xdr:rowOff>
    </xdr:to>
    <xdr:pic>
      <xdr:nvPicPr>
        <xdr:cNvPr id="4" name="Imagen 3" descr="C:\Users\QUIMIO INVITADO\Desktop\LOGOS SAS\Logo Quimiosalud 2018 FULL-0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6786" cy="80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542925</xdr:colOff>
      <xdr:row>2</xdr:row>
      <xdr:rowOff>114300</xdr:rowOff>
    </xdr:to>
    <xdr:pic>
      <xdr:nvPicPr>
        <xdr:cNvPr id="2" name="Imagen 1" descr="C:\Users\QUIMIO INVITADO\Desktop\LOGOS SAS\Logo Quimiosalud 2018 FULL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3335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view="pageBreakPreview" topLeftCell="A22" zoomScaleNormal="100" zoomScaleSheetLayoutView="100" workbookViewId="0">
      <selection activeCell="C28" sqref="C28:I28"/>
    </sheetView>
  </sheetViews>
  <sheetFormatPr defaultColWidth="11.42578125" defaultRowHeight="12.75"/>
  <cols>
    <col min="1" max="1" width="13" customWidth="1"/>
    <col min="2" max="2" width="10.28515625" customWidth="1"/>
    <col min="3" max="3" width="19.5703125" customWidth="1"/>
    <col min="6" max="6" width="20.42578125" customWidth="1"/>
    <col min="9" max="9" width="18" customWidth="1"/>
    <col min="10" max="10" width="12.5703125" customWidth="1"/>
    <col min="11" max="11" width="17" customWidth="1"/>
    <col min="13" max="17" width="11.42578125" hidden="1" customWidth="1"/>
    <col min="18" max="18" width="0" hidden="1" customWidth="1"/>
  </cols>
  <sheetData>
    <row r="1" spans="1:17" ht="20.25" customHeight="1">
      <c r="A1" s="25"/>
      <c r="B1" s="25"/>
      <c r="C1" s="26" t="s">
        <v>0</v>
      </c>
      <c r="D1" s="26"/>
      <c r="E1" s="26"/>
      <c r="F1" s="26"/>
      <c r="G1" s="26"/>
      <c r="H1" s="26"/>
      <c r="I1" s="26"/>
      <c r="J1" s="27" t="s">
        <v>1</v>
      </c>
      <c r="K1" s="27"/>
    </row>
    <row r="2" spans="1:17" ht="20.25" customHeight="1">
      <c r="A2" s="25"/>
      <c r="B2" s="25"/>
      <c r="C2" s="26"/>
      <c r="D2" s="26"/>
      <c r="E2" s="26"/>
      <c r="F2" s="26"/>
      <c r="G2" s="26"/>
      <c r="H2" s="26"/>
      <c r="I2" s="26"/>
      <c r="J2" s="27" t="s">
        <v>2</v>
      </c>
      <c r="K2" s="27"/>
      <c r="Q2" s="40" t="s">
        <v>3</v>
      </c>
    </row>
    <row r="3" spans="1:17" ht="20.25" customHeight="1">
      <c r="A3" s="25"/>
      <c r="B3" s="25"/>
      <c r="C3" s="26"/>
      <c r="D3" s="26"/>
      <c r="E3" s="26"/>
      <c r="F3" s="26"/>
      <c r="G3" s="26"/>
      <c r="H3" s="26"/>
      <c r="I3" s="26"/>
      <c r="J3" s="27" t="s">
        <v>4</v>
      </c>
      <c r="K3" s="27"/>
      <c r="Q3" s="40" t="s">
        <v>5</v>
      </c>
    </row>
    <row r="4" spans="1:17">
      <c r="A4" s="30"/>
      <c r="B4" s="31"/>
      <c r="C4" s="31"/>
      <c r="D4" s="31"/>
      <c r="E4" s="31"/>
      <c r="F4" s="31"/>
      <c r="G4" s="31"/>
      <c r="H4" s="31"/>
      <c r="I4" s="31"/>
      <c r="J4" s="31"/>
      <c r="K4" s="32"/>
      <c r="Q4" s="40" t="s">
        <v>6</v>
      </c>
    </row>
    <row r="5" spans="1:17" ht="21" customHeight="1">
      <c r="A5" s="28" t="s">
        <v>7</v>
      </c>
      <c r="B5" s="29"/>
      <c r="C5" s="5"/>
      <c r="D5" s="4"/>
      <c r="E5" s="13" t="s">
        <v>8</v>
      </c>
      <c r="F5" s="13">
        <v>2024</v>
      </c>
      <c r="G5" s="19"/>
      <c r="H5" s="19"/>
      <c r="I5" s="19"/>
      <c r="J5" s="19"/>
      <c r="K5" s="20"/>
      <c r="M5" s="40" t="s">
        <v>9</v>
      </c>
      <c r="O5">
        <v>2018</v>
      </c>
      <c r="P5" s="40" t="s">
        <v>10</v>
      </c>
      <c r="Q5" s="40" t="s">
        <v>11</v>
      </c>
    </row>
    <row r="6" spans="1:17" ht="16.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8"/>
      <c r="M6" s="40" t="s">
        <v>12</v>
      </c>
      <c r="O6">
        <v>2019</v>
      </c>
      <c r="P6" t="s">
        <v>13</v>
      </c>
      <c r="Q6" s="40" t="s">
        <v>14</v>
      </c>
    </row>
    <row r="7" spans="1:17" s="1" customFormat="1">
      <c r="A7" s="35" t="s">
        <v>15</v>
      </c>
      <c r="B7" s="36"/>
      <c r="C7" s="21" t="s">
        <v>16</v>
      </c>
      <c r="D7" s="21" t="s">
        <v>17</v>
      </c>
      <c r="E7" s="21"/>
      <c r="F7" s="21" t="s">
        <v>18</v>
      </c>
      <c r="G7" s="21" t="s">
        <v>19</v>
      </c>
      <c r="H7" s="21"/>
      <c r="I7" s="21" t="s">
        <v>20</v>
      </c>
      <c r="J7" s="21" t="s">
        <v>21</v>
      </c>
      <c r="K7" s="21" t="s">
        <v>22</v>
      </c>
      <c r="M7" s="1" t="s">
        <v>23</v>
      </c>
      <c r="O7" s="1">
        <v>2020</v>
      </c>
      <c r="Q7" s="40" t="s">
        <v>24</v>
      </c>
    </row>
    <row r="8" spans="1:17" s="1" customFormat="1" ht="30" customHeight="1">
      <c r="A8" s="36"/>
      <c r="B8" s="36"/>
      <c r="C8" s="21"/>
      <c r="D8" s="21"/>
      <c r="E8" s="21"/>
      <c r="F8" s="21"/>
      <c r="G8" s="21"/>
      <c r="H8" s="21"/>
      <c r="I8" s="21"/>
      <c r="J8" s="21"/>
      <c r="K8" s="21"/>
      <c r="M8" s="1" t="s">
        <v>25</v>
      </c>
      <c r="O8" s="1">
        <v>2021</v>
      </c>
      <c r="Q8" s="40" t="s">
        <v>26</v>
      </c>
    </row>
    <row r="9" spans="1:17" s="1" customFormat="1" ht="94.5" customHeight="1">
      <c r="A9" s="41" t="s">
        <v>27</v>
      </c>
      <c r="B9" s="41"/>
      <c r="C9" s="14" t="s">
        <v>28</v>
      </c>
      <c r="D9" s="23" t="s">
        <v>29</v>
      </c>
      <c r="E9" s="23"/>
      <c r="F9" s="14" t="s">
        <v>30</v>
      </c>
      <c r="G9" s="23" t="s">
        <v>31</v>
      </c>
      <c r="H9" s="23"/>
      <c r="I9" s="14" t="s">
        <v>32</v>
      </c>
      <c r="J9" s="42" t="s">
        <v>10</v>
      </c>
      <c r="K9" s="9">
        <v>0</v>
      </c>
      <c r="M9" s="1" t="s">
        <v>33</v>
      </c>
      <c r="O9" s="1">
        <v>2022</v>
      </c>
      <c r="Q9" s="40" t="s">
        <v>34</v>
      </c>
    </row>
    <row r="10" spans="1:17" s="1" customFormat="1" ht="94.5" customHeight="1">
      <c r="A10" s="41" t="s">
        <v>27</v>
      </c>
      <c r="B10" s="41"/>
      <c r="C10" s="15" t="s">
        <v>35</v>
      </c>
      <c r="D10" s="39" t="s">
        <v>36</v>
      </c>
      <c r="E10" s="39"/>
      <c r="F10" s="14" t="s">
        <v>30</v>
      </c>
      <c r="G10" s="33" t="s">
        <v>37</v>
      </c>
      <c r="H10" s="34"/>
      <c r="I10" s="14" t="s">
        <v>38</v>
      </c>
      <c r="J10" s="42" t="s">
        <v>10</v>
      </c>
      <c r="K10" s="9">
        <v>0</v>
      </c>
      <c r="Q10" s="40"/>
    </row>
    <row r="11" spans="1:17" s="1" customFormat="1" ht="94.5" customHeight="1">
      <c r="A11" s="41" t="s">
        <v>27</v>
      </c>
      <c r="B11" s="41"/>
      <c r="C11" s="14" t="s">
        <v>39</v>
      </c>
      <c r="D11" s="23" t="s">
        <v>40</v>
      </c>
      <c r="E11" s="43"/>
      <c r="F11" s="14" t="s">
        <v>41</v>
      </c>
      <c r="G11" s="23" t="s">
        <v>42</v>
      </c>
      <c r="H11" s="43"/>
      <c r="I11" s="14" t="s">
        <v>43</v>
      </c>
      <c r="J11" s="42" t="s">
        <v>10</v>
      </c>
      <c r="K11" s="9">
        <v>0</v>
      </c>
      <c r="Q11" s="40"/>
    </row>
    <row r="12" spans="1:17" s="1" customFormat="1" ht="94.5" customHeight="1">
      <c r="A12" s="41" t="s">
        <v>27</v>
      </c>
      <c r="B12" s="41"/>
      <c r="C12" s="14" t="s">
        <v>44</v>
      </c>
      <c r="D12" s="23" t="s">
        <v>45</v>
      </c>
      <c r="E12" s="23"/>
      <c r="F12" s="14" t="s">
        <v>46</v>
      </c>
      <c r="G12" s="23" t="s">
        <v>47</v>
      </c>
      <c r="H12" s="23"/>
      <c r="I12" s="14" t="s">
        <v>38</v>
      </c>
      <c r="J12" s="42" t="s">
        <v>10</v>
      </c>
      <c r="K12" s="9">
        <v>0</v>
      </c>
      <c r="Q12" s="40"/>
    </row>
    <row r="13" spans="1:17" s="1" customFormat="1" ht="72.75" customHeight="1">
      <c r="A13" s="41" t="s">
        <v>27</v>
      </c>
      <c r="B13" s="41"/>
      <c r="C13" s="14" t="s">
        <v>48</v>
      </c>
      <c r="D13" s="23" t="s">
        <v>49</v>
      </c>
      <c r="E13" s="23"/>
      <c r="F13" s="14" t="s">
        <v>50</v>
      </c>
      <c r="G13" s="23" t="s">
        <v>51</v>
      </c>
      <c r="H13" s="23"/>
      <c r="I13" s="14" t="s">
        <v>52</v>
      </c>
      <c r="J13" s="42" t="s">
        <v>10</v>
      </c>
      <c r="K13" s="9">
        <v>0</v>
      </c>
      <c r="M13" s="1" t="s">
        <v>53</v>
      </c>
      <c r="O13" s="1">
        <v>2023</v>
      </c>
      <c r="Q13" s="40" t="s">
        <v>54</v>
      </c>
    </row>
    <row r="14" spans="1:17" s="1" customFormat="1" ht="55.5" customHeight="1">
      <c r="A14" s="41" t="s">
        <v>27</v>
      </c>
      <c r="B14" s="41"/>
      <c r="C14" s="14" t="s">
        <v>55</v>
      </c>
      <c r="D14" s="23" t="s">
        <v>56</v>
      </c>
      <c r="E14" s="23"/>
      <c r="F14" s="14" t="s">
        <v>57</v>
      </c>
      <c r="G14" s="23" t="s">
        <v>58</v>
      </c>
      <c r="H14" s="23"/>
      <c r="I14" s="14" t="s">
        <v>59</v>
      </c>
      <c r="J14" s="42" t="s">
        <v>10</v>
      </c>
      <c r="K14" s="9">
        <v>0</v>
      </c>
      <c r="M14" s="1" t="s">
        <v>60</v>
      </c>
      <c r="Q14" s="40" t="s">
        <v>61</v>
      </c>
    </row>
    <row r="15" spans="1:17" s="1" customFormat="1" ht="106.5" customHeight="1">
      <c r="A15" s="37" t="s">
        <v>62</v>
      </c>
      <c r="B15" s="37"/>
      <c r="C15" s="14" t="s">
        <v>63</v>
      </c>
      <c r="D15" s="23" t="s">
        <v>64</v>
      </c>
      <c r="E15" s="23"/>
      <c r="F15" s="14" t="s">
        <v>65</v>
      </c>
      <c r="G15" s="23" t="s">
        <v>66</v>
      </c>
      <c r="H15" s="23"/>
      <c r="I15" s="14" t="s">
        <v>67</v>
      </c>
      <c r="J15" s="42" t="s">
        <v>10</v>
      </c>
      <c r="K15" s="9">
        <v>0</v>
      </c>
      <c r="Q15" s="40" t="s">
        <v>68</v>
      </c>
    </row>
    <row r="16" spans="1:17" s="1" customFormat="1" ht="138.75" customHeight="1">
      <c r="A16" s="37" t="s">
        <v>62</v>
      </c>
      <c r="B16" s="37"/>
      <c r="C16" s="14" t="s">
        <v>69</v>
      </c>
      <c r="D16" s="24" t="s">
        <v>70</v>
      </c>
      <c r="E16" s="38"/>
      <c r="F16" s="14" t="s">
        <v>46</v>
      </c>
      <c r="G16" s="24" t="s">
        <v>71</v>
      </c>
      <c r="H16" s="38"/>
      <c r="I16" s="14" t="s">
        <v>43</v>
      </c>
      <c r="J16" s="42" t="s">
        <v>10</v>
      </c>
      <c r="K16" s="9">
        <v>0</v>
      </c>
      <c r="Q16" s="40"/>
    </row>
    <row r="17" spans="1:17" s="1" customFormat="1" ht="106.5" customHeight="1">
      <c r="A17" s="37" t="s">
        <v>62</v>
      </c>
      <c r="B17" s="37"/>
      <c r="C17" s="14" t="s">
        <v>72</v>
      </c>
      <c r="D17" s="23" t="s">
        <v>73</v>
      </c>
      <c r="E17" s="23"/>
      <c r="F17" s="14" t="s">
        <v>50</v>
      </c>
      <c r="G17" s="23" t="s">
        <v>74</v>
      </c>
      <c r="H17" s="23"/>
      <c r="I17" s="14" t="s">
        <v>52</v>
      </c>
      <c r="J17" s="42" t="s">
        <v>10</v>
      </c>
      <c r="K17" s="9">
        <v>0</v>
      </c>
      <c r="Q17" s="40" t="s">
        <v>75</v>
      </c>
    </row>
    <row r="18" spans="1:17" s="1" customFormat="1" ht="49.5" customHeight="1">
      <c r="A18" s="37" t="s">
        <v>62</v>
      </c>
      <c r="B18" s="37"/>
      <c r="C18" s="14" t="s">
        <v>55</v>
      </c>
      <c r="D18" s="23" t="s">
        <v>45</v>
      </c>
      <c r="E18" s="23"/>
      <c r="F18" s="14" t="s">
        <v>57</v>
      </c>
      <c r="G18" s="23" t="s">
        <v>58</v>
      </c>
      <c r="H18" s="23"/>
      <c r="I18" s="14" t="s">
        <v>76</v>
      </c>
      <c r="J18" s="42" t="s">
        <v>10</v>
      </c>
      <c r="K18" s="9">
        <v>0</v>
      </c>
    </row>
    <row r="19" spans="1:17" s="1" customFormat="1" ht="71.25" customHeight="1">
      <c r="A19" s="44" t="s">
        <v>77</v>
      </c>
      <c r="B19" s="44"/>
      <c r="C19" s="14" t="s">
        <v>78</v>
      </c>
      <c r="D19" s="23" t="s">
        <v>79</v>
      </c>
      <c r="E19" s="23"/>
      <c r="F19" s="14" t="s">
        <v>80</v>
      </c>
      <c r="G19" s="23" t="s">
        <v>81</v>
      </c>
      <c r="H19" s="23"/>
      <c r="I19" s="14" t="s">
        <v>82</v>
      </c>
      <c r="J19" s="42" t="s">
        <v>10</v>
      </c>
      <c r="K19" s="9">
        <v>0</v>
      </c>
    </row>
    <row r="20" spans="1:17" s="1" customFormat="1" ht="61.5" customHeight="1">
      <c r="A20" s="44" t="s">
        <v>77</v>
      </c>
      <c r="B20" s="44"/>
      <c r="C20" s="14" t="s">
        <v>72</v>
      </c>
      <c r="D20" s="23" t="s">
        <v>73</v>
      </c>
      <c r="E20" s="23"/>
      <c r="F20" s="14" t="s">
        <v>50</v>
      </c>
      <c r="G20" s="23" t="s">
        <v>83</v>
      </c>
      <c r="H20" s="23"/>
      <c r="I20" s="14" t="s">
        <v>52</v>
      </c>
      <c r="J20" s="42" t="s">
        <v>10</v>
      </c>
      <c r="K20" s="9">
        <v>0</v>
      </c>
    </row>
    <row r="21" spans="1:17" s="1" customFormat="1" ht="53.25" customHeight="1">
      <c r="A21" s="44" t="s">
        <v>77</v>
      </c>
      <c r="B21" s="44"/>
      <c r="C21" s="14" t="s">
        <v>55</v>
      </c>
      <c r="D21" s="23" t="s">
        <v>45</v>
      </c>
      <c r="E21" s="23"/>
      <c r="F21" s="14" t="s">
        <v>57</v>
      </c>
      <c r="G21" s="23" t="s">
        <v>58</v>
      </c>
      <c r="H21" s="23"/>
      <c r="I21" s="14" t="s">
        <v>84</v>
      </c>
      <c r="J21" s="42" t="s">
        <v>10</v>
      </c>
      <c r="K21" s="9">
        <v>0</v>
      </c>
    </row>
    <row r="22" spans="1:17" s="1" customFormat="1" ht="92.25" customHeight="1">
      <c r="A22" s="45" t="s">
        <v>85</v>
      </c>
      <c r="B22" s="45"/>
      <c r="C22" s="14" t="s">
        <v>86</v>
      </c>
      <c r="D22" s="23" t="s">
        <v>87</v>
      </c>
      <c r="E22" s="23"/>
      <c r="F22" s="14" t="s">
        <v>88</v>
      </c>
      <c r="G22" s="23" t="s">
        <v>89</v>
      </c>
      <c r="H22" s="23"/>
      <c r="I22" s="14" t="s">
        <v>43</v>
      </c>
      <c r="J22" s="42" t="s">
        <v>10</v>
      </c>
      <c r="K22" s="9">
        <v>0</v>
      </c>
    </row>
    <row r="23" spans="1:17" s="1" customFormat="1" ht="102" customHeight="1">
      <c r="A23" s="45" t="s">
        <v>85</v>
      </c>
      <c r="B23" s="45"/>
      <c r="C23" s="14" t="s">
        <v>90</v>
      </c>
      <c r="D23" s="23" t="s">
        <v>40</v>
      </c>
      <c r="E23" s="43"/>
      <c r="F23" s="14" t="s">
        <v>91</v>
      </c>
      <c r="G23" s="23" t="s">
        <v>42</v>
      </c>
      <c r="H23" s="43"/>
      <c r="I23" s="14" t="s">
        <v>43</v>
      </c>
      <c r="J23" s="42" t="s">
        <v>10</v>
      </c>
      <c r="K23" s="9">
        <v>0</v>
      </c>
    </row>
    <row r="24" spans="1:17" s="1" customFormat="1" ht="92.25" customHeight="1">
      <c r="A24" s="45" t="s">
        <v>85</v>
      </c>
      <c r="B24" s="45"/>
      <c r="C24" s="14" t="s">
        <v>44</v>
      </c>
      <c r="D24" s="23" t="s">
        <v>45</v>
      </c>
      <c r="E24" s="23"/>
      <c r="F24" s="14" t="s">
        <v>92</v>
      </c>
      <c r="G24" s="23" t="s">
        <v>47</v>
      </c>
      <c r="H24" s="23"/>
      <c r="I24" s="14" t="s">
        <v>38</v>
      </c>
      <c r="J24" s="42" t="s">
        <v>10</v>
      </c>
      <c r="K24" s="9">
        <v>0</v>
      </c>
    </row>
    <row r="25" spans="1:17" ht="60" customHeight="1">
      <c r="A25" s="45" t="s">
        <v>85</v>
      </c>
      <c r="B25" s="45"/>
      <c r="C25" s="14" t="s">
        <v>72</v>
      </c>
      <c r="D25" s="23" t="s">
        <v>93</v>
      </c>
      <c r="E25" s="23"/>
      <c r="F25" s="14" t="s">
        <v>50</v>
      </c>
      <c r="G25" s="23" t="s">
        <v>51</v>
      </c>
      <c r="H25" s="23"/>
      <c r="I25" s="14" t="s">
        <v>52</v>
      </c>
      <c r="J25" s="42" t="s">
        <v>10</v>
      </c>
      <c r="K25" s="9">
        <v>0</v>
      </c>
    </row>
    <row r="26" spans="1:17" s="1" customFormat="1" ht="57.75" customHeight="1">
      <c r="A26" s="45" t="s">
        <v>85</v>
      </c>
      <c r="B26" s="45"/>
      <c r="C26" s="14" t="s">
        <v>55</v>
      </c>
      <c r="D26" s="23" t="s">
        <v>45</v>
      </c>
      <c r="E26" s="23"/>
      <c r="F26" s="14" t="s">
        <v>57</v>
      </c>
      <c r="G26" s="23" t="s">
        <v>58</v>
      </c>
      <c r="H26" s="23"/>
      <c r="I26" s="14" t="s">
        <v>94</v>
      </c>
      <c r="J26" s="42" t="s">
        <v>10</v>
      </c>
      <c r="K26" s="9">
        <v>0</v>
      </c>
    </row>
    <row r="27" spans="1:17" s="1" customFormat="1" ht="192.75" customHeight="1">
      <c r="A27" s="46" t="s">
        <v>95</v>
      </c>
      <c r="B27" s="46"/>
      <c r="C27" s="14" t="s">
        <v>96</v>
      </c>
      <c r="D27" s="24" t="s">
        <v>97</v>
      </c>
      <c r="E27" s="38"/>
      <c r="F27" s="14" t="s">
        <v>98</v>
      </c>
      <c r="G27" s="23" t="s">
        <v>99</v>
      </c>
      <c r="H27" s="23"/>
      <c r="I27" s="14" t="s">
        <v>67</v>
      </c>
      <c r="J27" s="42" t="s">
        <v>10</v>
      </c>
      <c r="K27" s="9">
        <v>0</v>
      </c>
    </row>
    <row r="28" spans="1:17" s="1" customFormat="1" ht="115.5" customHeight="1">
      <c r="A28" s="46" t="s">
        <v>95</v>
      </c>
      <c r="B28" s="46"/>
      <c r="C28" s="14" t="s">
        <v>100</v>
      </c>
      <c r="D28" s="23" t="s">
        <v>101</v>
      </c>
      <c r="E28" s="23"/>
      <c r="F28" s="14" t="s">
        <v>80</v>
      </c>
      <c r="G28" s="23" t="s">
        <v>102</v>
      </c>
      <c r="H28" s="23"/>
      <c r="I28" s="14" t="s">
        <v>103</v>
      </c>
      <c r="J28" s="42" t="s">
        <v>10</v>
      </c>
      <c r="K28" s="9">
        <v>0</v>
      </c>
    </row>
    <row r="29" spans="1:17" s="1" customFormat="1" ht="80.25" customHeight="1">
      <c r="A29" s="46" t="s">
        <v>95</v>
      </c>
      <c r="B29" s="46"/>
      <c r="C29" s="14" t="s">
        <v>72</v>
      </c>
      <c r="D29" s="23" t="s">
        <v>93</v>
      </c>
      <c r="E29" s="23"/>
      <c r="F29" s="14" t="s">
        <v>104</v>
      </c>
      <c r="G29" s="23" t="s">
        <v>105</v>
      </c>
      <c r="H29" s="23"/>
      <c r="I29" s="14" t="s">
        <v>106</v>
      </c>
      <c r="J29" s="42" t="s">
        <v>10</v>
      </c>
      <c r="K29" s="9">
        <v>0</v>
      </c>
    </row>
    <row r="30" spans="1:17" s="1" customFormat="1" ht="63" customHeight="1">
      <c r="A30" s="46" t="s">
        <v>95</v>
      </c>
      <c r="B30" s="46"/>
      <c r="C30" s="14" t="s">
        <v>55</v>
      </c>
      <c r="D30" s="23" t="s">
        <v>45</v>
      </c>
      <c r="E30" s="23"/>
      <c r="F30" s="14" t="s">
        <v>57</v>
      </c>
      <c r="G30" s="23" t="s">
        <v>58</v>
      </c>
      <c r="H30" s="23"/>
      <c r="I30" s="14" t="s">
        <v>76</v>
      </c>
      <c r="J30" s="42" t="s">
        <v>10</v>
      </c>
      <c r="K30" s="9">
        <v>0</v>
      </c>
    </row>
    <row r="31" spans="1:17" s="1" customFormat="1" ht="90.75" customHeight="1">
      <c r="A31" s="47" t="s">
        <v>107</v>
      </c>
      <c r="B31" s="47"/>
      <c r="C31" s="14" t="s">
        <v>108</v>
      </c>
      <c r="D31" s="23" t="s">
        <v>109</v>
      </c>
      <c r="E31" s="43"/>
      <c r="F31" s="14" t="s">
        <v>80</v>
      </c>
      <c r="G31" s="23" t="s">
        <v>110</v>
      </c>
      <c r="H31" s="23"/>
      <c r="I31" s="14" t="s">
        <v>111</v>
      </c>
      <c r="J31" s="42" t="s">
        <v>10</v>
      </c>
      <c r="K31" s="9">
        <v>0</v>
      </c>
    </row>
    <row r="32" spans="1:17" ht="51">
      <c r="A32" s="47" t="s">
        <v>107</v>
      </c>
      <c r="B32" s="47"/>
      <c r="C32" s="14" t="s">
        <v>72</v>
      </c>
      <c r="D32" s="23" t="s">
        <v>73</v>
      </c>
      <c r="E32" s="23"/>
      <c r="F32" s="14" t="s">
        <v>50</v>
      </c>
      <c r="G32" s="23" t="s">
        <v>83</v>
      </c>
      <c r="H32" s="23"/>
      <c r="I32" s="14" t="s">
        <v>112</v>
      </c>
      <c r="J32" s="42" t="s">
        <v>10</v>
      </c>
      <c r="K32" s="9">
        <v>0</v>
      </c>
    </row>
    <row r="33" spans="1:12" ht="60" customHeight="1">
      <c r="A33" s="47" t="s">
        <v>107</v>
      </c>
      <c r="B33" s="47"/>
      <c r="C33" s="14" t="s">
        <v>55</v>
      </c>
      <c r="D33" s="23" t="s">
        <v>45</v>
      </c>
      <c r="E33" s="23"/>
      <c r="F33" s="14" t="s">
        <v>57</v>
      </c>
      <c r="G33" s="23" t="s">
        <v>58</v>
      </c>
      <c r="H33" s="23"/>
      <c r="I33" s="14" t="s">
        <v>76</v>
      </c>
      <c r="J33" s="42" t="s">
        <v>10</v>
      </c>
      <c r="K33" s="9">
        <v>0</v>
      </c>
    </row>
    <row r="34" spans="1:12" ht="159.75" customHeight="1">
      <c r="A34" s="48" t="s">
        <v>113</v>
      </c>
      <c r="B34" s="48"/>
      <c r="C34" s="14" t="s">
        <v>114</v>
      </c>
      <c r="D34" s="23" t="s">
        <v>115</v>
      </c>
      <c r="E34" s="23"/>
      <c r="F34" s="14" t="s">
        <v>116</v>
      </c>
      <c r="G34" s="23" t="s">
        <v>117</v>
      </c>
      <c r="H34" s="23"/>
      <c r="I34" s="14" t="s">
        <v>118</v>
      </c>
      <c r="J34" s="42" t="s">
        <v>10</v>
      </c>
      <c r="K34" s="9">
        <v>0</v>
      </c>
    </row>
    <row r="35" spans="1:12" ht="51">
      <c r="A35" s="48" t="s">
        <v>113</v>
      </c>
      <c r="B35" s="48"/>
      <c r="C35" s="14" t="s">
        <v>72</v>
      </c>
      <c r="D35" s="23" t="s">
        <v>119</v>
      </c>
      <c r="E35" s="23"/>
      <c r="F35" s="14" t="s">
        <v>104</v>
      </c>
      <c r="G35" s="23" t="s">
        <v>120</v>
      </c>
      <c r="H35" s="23"/>
      <c r="I35" s="14" t="s">
        <v>112</v>
      </c>
      <c r="J35" s="42" t="s">
        <v>10</v>
      </c>
      <c r="K35" s="9">
        <v>0</v>
      </c>
    </row>
    <row r="36" spans="1:12" ht="46.5" customHeight="1">
      <c r="A36" s="48" t="s">
        <v>113</v>
      </c>
      <c r="B36" s="48"/>
      <c r="C36" s="14" t="s">
        <v>55</v>
      </c>
      <c r="D36" s="23" t="s">
        <v>121</v>
      </c>
      <c r="E36" s="23"/>
      <c r="F36" s="14" t="s">
        <v>57</v>
      </c>
      <c r="G36" s="23" t="s">
        <v>58</v>
      </c>
      <c r="H36" s="23"/>
      <c r="I36" s="14" t="s">
        <v>59</v>
      </c>
      <c r="J36" s="42" t="s">
        <v>10</v>
      </c>
      <c r="K36" s="9">
        <v>0</v>
      </c>
    </row>
    <row r="37" spans="1:12" ht="96" customHeight="1">
      <c r="A37" s="49" t="s">
        <v>122</v>
      </c>
      <c r="B37" s="49"/>
      <c r="C37" s="14" t="s">
        <v>123</v>
      </c>
      <c r="D37" s="23" t="s">
        <v>97</v>
      </c>
      <c r="E37" s="23"/>
      <c r="F37" s="14" t="s">
        <v>80</v>
      </c>
      <c r="G37" s="23" t="s">
        <v>124</v>
      </c>
      <c r="H37" s="23"/>
      <c r="I37" s="14" t="s">
        <v>125</v>
      </c>
      <c r="J37" s="42" t="s">
        <v>10</v>
      </c>
      <c r="K37" s="9">
        <v>0</v>
      </c>
    </row>
    <row r="38" spans="1:12" ht="105.75" customHeight="1">
      <c r="A38" s="49" t="s">
        <v>122</v>
      </c>
      <c r="B38" s="49"/>
      <c r="C38" s="14" t="s">
        <v>126</v>
      </c>
      <c r="D38" s="23" t="s">
        <v>40</v>
      </c>
      <c r="E38" s="43"/>
      <c r="F38" s="14" t="s">
        <v>91</v>
      </c>
      <c r="G38" s="23" t="s">
        <v>127</v>
      </c>
      <c r="H38" s="43"/>
      <c r="I38" s="14" t="s">
        <v>43</v>
      </c>
      <c r="J38" s="42" t="s">
        <v>10</v>
      </c>
      <c r="K38" s="9">
        <v>0</v>
      </c>
    </row>
    <row r="39" spans="1:12" ht="96" customHeight="1">
      <c r="A39" s="49" t="s">
        <v>122</v>
      </c>
      <c r="B39" s="49"/>
      <c r="C39" s="14" t="s">
        <v>44</v>
      </c>
      <c r="D39" s="23" t="s">
        <v>45</v>
      </c>
      <c r="E39" s="23"/>
      <c r="F39" s="14" t="s">
        <v>128</v>
      </c>
      <c r="G39" s="23" t="s">
        <v>47</v>
      </c>
      <c r="H39" s="23"/>
      <c r="I39" s="14" t="s">
        <v>38</v>
      </c>
      <c r="J39" s="42" t="s">
        <v>10</v>
      </c>
      <c r="K39" s="9">
        <v>0</v>
      </c>
    </row>
    <row r="40" spans="1:12" ht="51">
      <c r="A40" s="49" t="s">
        <v>122</v>
      </c>
      <c r="B40" s="49"/>
      <c r="C40" s="14" t="s">
        <v>72</v>
      </c>
      <c r="D40" s="23" t="s">
        <v>129</v>
      </c>
      <c r="E40" s="23"/>
      <c r="F40" s="14" t="s">
        <v>50</v>
      </c>
      <c r="G40" s="23" t="s">
        <v>51</v>
      </c>
      <c r="H40" s="23"/>
      <c r="I40" s="14" t="s">
        <v>130</v>
      </c>
      <c r="J40" s="42" t="s">
        <v>10</v>
      </c>
      <c r="K40" s="9">
        <v>0</v>
      </c>
    </row>
    <row r="41" spans="1:12" ht="62.25" customHeight="1">
      <c r="A41" s="49" t="s">
        <v>122</v>
      </c>
      <c r="B41" s="49"/>
      <c r="C41" s="14" t="s">
        <v>55</v>
      </c>
      <c r="D41" s="23" t="s">
        <v>131</v>
      </c>
      <c r="E41" s="23"/>
      <c r="F41" s="14" t="s">
        <v>57</v>
      </c>
      <c r="G41" s="23" t="s">
        <v>58</v>
      </c>
      <c r="H41" s="23"/>
      <c r="I41" s="14" t="s">
        <v>84</v>
      </c>
      <c r="J41" s="42" t="s">
        <v>10</v>
      </c>
      <c r="K41" s="9">
        <v>0</v>
      </c>
    </row>
    <row r="42" spans="1:12" ht="90" customHeight="1">
      <c r="A42" s="50" t="s">
        <v>132</v>
      </c>
      <c r="B42" s="50"/>
      <c r="C42" s="14" t="s">
        <v>133</v>
      </c>
      <c r="D42" s="23" t="s">
        <v>134</v>
      </c>
      <c r="E42" s="23"/>
      <c r="F42" s="14" t="s">
        <v>80</v>
      </c>
      <c r="G42" s="23" t="s">
        <v>135</v>
      </c>
      <c r="H42" s="23"/>
      <c r="I42" s="51" t="s">
        <v>43</v>
      </c>
      <c r="J42" s="42" t="s">
        <v>10</v>
      </c>
      <c r="K42" s="9">
        <v>0</v>
      </c>
    </row>
    <row r="43" spans="1:12" ht="51">
      <c r="A43" s="50" t="s">
        <v>132</v>
      </c>
      <c r="B43" s="50"/>
      <c r="C43" s="14" t="s">
        <v>72</v>
      </c>
      <c r="D43" s="23" t="s">
        <v>136</v>
      </c>
      <c r="E43" s="23"/>
      <c r="F43" s="14" t="s">
        <v>50</v>
      </c>
      <c r="G43" s="23" t="s">
        <v>137</v>
      </c>
      <c r="H43" s="23"/>
      <c r="I43" s="14" t="s">
        <v>112</v>
      </c>
      <c r="J43" s="42" t="s">
        <v>10</v>
      </c>
      <c r="K43" s="9">
        <v>0</v>
      </c>
    </row>
    <row r="44" spans="1:12" ht="54" customHeight="1">
      <c r="A44" s="50" t="s">
        <v>132</v>
      </c>
      <c r="B44" s="50"/>
      <c r="C44" s="14" t="s">
        <v>55</v>
      </c>
      <c r="D44" s="23" t="s">
        <v>121</v>
      </c>
      <c r="E44" s="23"/>
      <c r="F44" s="14" t="s">
        <v>57</v>
      </c>
      <c r="G44" s="23" t="s">
        <v>58</v>
      </c>
      <c r="H44" s="23"/>
      <c r="I44" s="14" t="s">
        <v>84</v>
      </c>
      <c r="J44" s="42" t="s">
        <v>10</v>
      </c>
      <c r="K44" s="9">
        <v>0</v>
      </c>
    </row>
    <row r="45" spans="1:12" ht="90.75" customHeight="1">
      <c r="A45" s="52" t="s">
        <v>138</v>
      </c>
      <c r="B45" s="52"/>
      <c r="C45" s="14" t="s">
        <v>139</v>
      </c>
      <c r="D45" s="23" t="s">
        <v>70</v>
      </c>
      <c r="E45" s="23"/>
      <c r="F45" s="14" t="s">
        <v>80</v>
      </c>
      <c r="G45" s="23" t="s">
        <v>140</v>
      </c>
      <c r="H45" s="23"/>
      <c r="I45" s="51" t="s">
        <v>43</v>
      </c>
      <c r="J45" s="42" t="s">
        <v>10</v>
      </c>
      <c r="K45" s="9">
        <v>0</v>
      </c>
    </row>
    <row r="46" spans="1:12" ht="92.25" customHeight="1">
      <c r="A46" s="52" t="s">
        <v>138</v>
      </c>
      <c r="B46" s="52"/>
      <c r="C46" s="14" t="s">
        <v>141</v>
      </c>
      <c r="D46" s="23" t="s">
        <v>142</v>
      </c>
      <c r="E46" s="23"/>
      <c r="F46" s="14" t="s">
        <v>80</v>
      </c>
      <c r="G46" s="23" t="s">
        <v>143</v>
      </c>
      <c r="H46" s="23"/>
      <c r="I46" s="51" t="s">
        <v>43</v>
      </c>
      <c r="J46" s="42" t="s">
        <v>10</v>
      </c>
      <c r="K46" s="9">
        <v>0</v>
      </c>
    </row>
    <row r="47" spans="1:12" ht="63.75">
      <c r="A47" s="52" t="s">
        <v>138</v>
      </c>
      <c r="B47" s="52"/>
      <c r="C47" s="14" t="s">
        <v>72</v>
      </c>
      <c r="D47" s="23" t="s">
        <v>144</v>
      </c>
      <c r="E47" s="23"/>
      <c r="F47" s="14" t="s">
        <v>80</v>
      </c>
      <c r="G47" s="23" t="s">
        <v>51</v>
      </c>
      <c r="H47" s="23"/>
      <c r="I47" s="14" t="s">
        <v>145</v>
      </c>
      <c r="J47" s="42" t="s">
        <v>10</v>
      </c>
      <c r="K47" s="9">
        <v>0</v>
      </c>
      <c r="L47" s="2"/>
    </row>
    <row r="48" spans="1:12" ht="58.5" customHeight="1">
      <c r="A48" s="52" t="s">
        <v>138</v>
      </c>
      <c r="B48" s="52"/>
      <c r="C48" s="14" t="s">
        <v>55</v>
      </c>
      <c r="D48" s="23" t="s">
        <v>121</v>
      </c>
      <c r="E48" s="23"/>
      <c r="F48" s="14" t="s">
        <v>57</v>
      </c>
      <c r="G48" s="23" t="s">
        <v>58</v>
      </c>
      <c r="H48" s="23"/>
      <c r="I48" s="14" t="s">
        <v>84</v>
      </c>
      <c r="J48" s="42" t="s">
        <v>10</v>
      </c>
      <c r="K48" s="9">
        <v>0</v>
      </c>
    </row>
    <row r="49" spans="1:11" ht="107.25" customHeight="1">
      <c r="A49" s="53" t="s">
        <v>146</v>
      </c>
      <c r="B49" s="53"/>
      <c r="C49" s="14" t="s">
        <v>147</v>
      </c>
      <c r="D49" s="23" t="s">
        <v>40</v>
      </c>
      <c r="E49" s="43"/>
      <c r="F49" s="14" t="s">
        <v>91</v>
      </c>
      <c r="G49" s="23" t="s">
        <v>148</v>
      </c>
      <c r="H49" s="43"/>
      <c r="I49" s="14" t="s">
        <v>43</v>
      </c>
      <c r="J49" s="42" t="s">
        <v>10</v>
      </c>
      <c r="K49" s="9">
        <v>0</v>
      </c>
    </row>
    <row r="50" spans="1:11" ht="200.25" customHeight="1">
      <c r="A50" s="53" t="s">
        <v>146</v>
      </c>
      <c r="B50" s="53"/>
      <c r="C50" s="14" t="s">
        <v>96</v>
      </c>
      <c r="D50" s="24" t="s">
        <v>97</v>
      </c>
      <c r="E50" s="38"/>
      <c r="F50" s="14" t="s">
        <v>98</v>
      </c>
      <c r="G50" s="23" t="s">
        <v>99</v>
      </c>
      <c r="H50" s="23"/>
      <c r="I50" s="14" t="s">
        <v>67</v>
      </c>
      <c r="J50" s="42" t="s">
        <v>10</v>
      </c>
      <c r="K50" s="9">
        <v>0</v>
      </c>
    </row>
    <row r="51" spans="1:11" ht="51">
      <c r="A51" s="53" t="s">
        <v>146</v>
      </c>
      <c r="B51" s="53"/>
      <c r="C51" s="14" t="s">
        <v>48</v>
      </c>
      <c r="D51" s="23" t="s">
        <v>144</v>
      </c>
      <c r="E51" s="23"/>
      <c r="F51" s="14" t="s">
        <v>149</v>
      </c>
      <c r="G51" s="23" t="s">
        <v>150</v>
      </c>
      <c r="H51" s="23"/>
      <c r="I51" s="14" t="s">
        <v>106</v>
      </c>
      <c r="J51" s="42" t="s">
        <v>10</v>
      </c>
      <c r="K51" s="9">
        <v>0</v>
      </c>
    </row>
    <row r="52" spans="1:11" ht="63" customHeight="1">
      <c r="A52" s="53" t="s">
        <v>146</v>
      </c>
      <c r="B52" s="53"/>
      <c r="C52" s="14" t="s">
        <v>55</v>
      </c>
      <c r="D52" s="23" t="s">
        <v>121</v>
      </c>
      <c r="E52" s="23"/>
      <c r="F52" s="14" t="s">
        <v>57</v>
      </c>
      <c r="G52" s="23" t="s">
        <v>58</v>
      </c>
      <c r="H52" s="23"/>
      <c r="I52" s="14" t="s">
        <v>84</v>
      </c>
      <c r="J52" s="42" t="s">
        <v>10</v>
      </c>
      <c r="K52" s="9">
        <v>0</v>
      </c>
    </row>
    <row r="53" spans="1:11" ht="121.5" customHeight="1">
      <c r="A53" s="54" t="s">
        <v>151</v>
      </c>
      <c r="B53" s="54"/>
      <c r="C53" s="18" t="s">
        <v>152</v>
      </c>
      <c r="D53" s="23" t="s">
        <v>40</v>
      </c>
      <c r="E53" s="43"/>
      <c r="F53" s="14" t="s">
        <v>98</v>
      </c>
      <c r="G53" s="23" t="s">
        <v>153</v>
      </c>
      <c r="H53" s="23"/>
      <c r="I53" s="14" t="s">
        <v>67</v>
      </c>
      <c r="J53" s="42" t="s">
        <v>10</v>
      </c>
      <c r="K53" s="9">
        <v>0</v>
      </c>
    </row>
    <row r="54" spans="1:11" ht="51">
      <c r="A54" s="54" t="s">
        <v>151</v>
      </c>
      <c r="B54" s="54"/>
      <c r="C54" s="14" t="s">
        <v>72</v>
      </c>
      <c r="D54" s="23" t="s">
        <v>144</v>
      </c>
      <c r="E54" s="23"/>
      <c r="F54" s="14" t="s">
        <v>50</v>
      </c>
      <c r="G54" s="23" t="s">
        <v>150</v>
      </c>
      <c r="H54" s="23"/>
      <c r="I54" s="14" t="s">
        <v>112</v>
      </c>
      <c r="J54" s="42" t="s">
        <v>10</v>
      </c>
      <c r="K54" s="9">
        <v>0</v>
      </c>
    </row>
    <row r="55" spans="1:11" ht="59.25" customHeight="1">
      <c r="A55" s="54" t="s">
        <v>151</v>
      </c>
      <c r="B55" s="54"/>
      <c r="C55" s="14" t="s">
        <v>55</v>
      </c>
      <c r="D55" s="23" t="s">
        <v>121</v>
      </c>
      <c r="E55" s="23"/>
      <c r="F55" s="14" t="s">
        <v>57</v>
      </c>
      <c r="G55" s="23" t="s">
        <v>58</v>
      </c>
      <c r="H55" s="23"/>
      <c r="I55" s="14" t="s">
        <v>84</v>
      </c>
      <c r="J55" s="42" t="s">
        <v>10</v>
      </c>
      <c r="K55" s="9">
        <v>0</v>
      </c>
    </row>
    <row r="56" spans="1:11" ht="14.2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4.2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1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1" ht="42.75" customHeight="1">
      <c r="A59" s="19"/>
      <c r="B59" s="19"/>
      <c r="C59" s="21" t="s">
        <v>154</v>
      </c>
      <c r="D59" s="21"/>
      <c r="E59" s="21"/>
      <c r="F59" s="10">
        <f>F62/F61</f>
        <v>0</v>
      </c>
      <c r="G59" s="19"/>
      <c r="H59" s="19"/>
      <c r="I59" s="19"/>
      <c r="J59" s="19"/>
      <c r="K59" s="19"/>
    </row>
    <row r="60" spans="1:11" ht="32.25" customHeight="1">
      <c r="A60" s="19"/>
      <c r="B60" s="19"/>
      <c r="C60" s="21" t="s">
        <v>155</v>
      </c>
      <c r="D60" s="21"/>
      <c r="E60" s="21"/>
      <c r="F60" s="11">
        <f>AVERAGE(K9:K55)</f>
        <v>0</v>
      </c>
      <c r="G60" s="19"/>
      <c r="H60" s="19"/>
      <c r="I60" s="19"/>
      <c r="J60" s="19"/>
      <c r="K60" s="19"/>
    </row>
    <row r="61" spans="1:11" ht="15">
      <c r="A61" s="19"/>
      <c r="B61" s="19"/>
      <c r="C61" s="22" t="s">
        <v>156</v>
      </c>
      <c r="D61" s="22"/>
      <c r="E61" s="22"/>
      <c r="F61" s="12">
        <f>COUNTA(C9:C55)</f>
        <v>47</v>
      </c>
      <c r="G61" s="19"/>
      <c r="H61" s="19"/>
      <c r="I61" s="19"/>
      <c r="J61" s="19"/>
      <c r="K61" s="19"/>
    </row>
    <row r="62" spans="1:11" ht="13.5" customHeight="1">
      <c r="A62" s="19"/>
      <c r="B62" s="19"/>
      <c r="C62" s="22" t="s">
        <v>157</v>
      </c>
      <c r="D62" s="22"/>
      <c r="E62" s="22"/>
      <c r="F62" s="12">
        <f>COUNTIF(K9:K55,"100%")</f>
        <v>0</v>
      </c>
      <c r="G62" s="19"/>
      <c r="H62" s="19"/>
      <c r="I62" s="19"/>
      <c r="J62" s="19"/>
      <c r="K62" s="19"/>
    </row>
    <row r="63" spans="1:11" ht="13.5" customHeight="1">
      <c r="A63" s="19"/>
      <c r="B63" s="19"/>
      <c r="C63" s="22" t="s">
        <v>158</v>
      </c>
      <c r="D63" s="22"/>
      <c r="E63" s="22"/>
      <c r="F63" s="12">
        <f>F61-F62</f>
        <v>47</v>
      </c>
      <c r="G63" s="19"/>
      <c r="H63" s="19"/>
      <c r="I63" s="19"/>
      <c r="J63" s="19"/>
      <c r="K63" s="19"/>
    </row>
    <row r="64" spans="1:11" ht="14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 ht="14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4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4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4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4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4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4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4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4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4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4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4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4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4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4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4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4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4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4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4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4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4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4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4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4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4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4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4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4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4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4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4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4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4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4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4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4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4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4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4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4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4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4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4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4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4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4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4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</sheetData>
  <autoFilter ref="A8:R55" xr:uid="{00000000-0001-0000-0000-000000000000}">
    <filterColumn colId="0" showButton="0"/>
    <filterColumn colId="3" showButton="0"/>
    <filterColumn colId="6" showButton="0"/>
  </autoFilter>
  <mergeCells count="166">
    <mergeCell ref="D35:E35"/>
    <mergeCell ref="A35:B35"/>
    <mergeCell ref="D34:E34"/>
    <mergeCell ref="A34:B34"/>
    <mergeCell ref="G35:H35"/>
    <mergeCell ref="G34:H34"/>
    <mergeCell ref="D43:E43"/>
    <mergeCell ref="G39:H39"/>
    <mergeCell ref="D44:E44"/>
    <mergeCell ref="A44:B44"/>
    <mergeCell ref="G44:H44"/>
    <mergeCell ref="D53:E53"/>
    <mergeCell ref="G53:H53"/>
    <mergeCell ref="D36:E36"/>
    <mergeCell ref="A36:B36"/>
    <mergeCell ref="G36:H36"/>
    <mergeCell ref="D37:E37"/>
    <mergeCell ref="A37:B37"/>
    <mergeCell ref="A38:B38"/>
    <mergeCell ref="D38:E38"/>
    <mergeCell ref="G38:H38"/>
    <mergeCell ref="D46:E46"/>
    <mergeCell ref="D39:E39"/>
    <mergeCell ref="A46:B46"/>
    <mergeCell ref="G40:H40"/>
    <mergeCell ref="D47:E47"/>
    <mergeCell ref="K7:K8"/>
    <mergeCell ref="A25:B25"/>
    <mergeCell ref="G13:H13"/>
    <mergeCell ref="A14:B14"/>
    <mergeCell ref="C7:C8"/>
    <mergeCell ref="D7:E8"/>
    <mergeCell ref="A7:B8"/>
    <mergeCell ref="A9:B9"/>
    <mergeCell ref="I7:I8"/>
    <mergeCell ref="A13:B13"/>
    <mergeCell ref="A20:B20"/>
    <mergeCell ref="A21:B21"/>
    <mergeCell ref="G21:H21"/>
    <mergeCell ref="F7:F8"/>
    <mergeCell ref="G7:H8"/>
    <mergeCell ref="G18:H18"/>
    <mergeCell ref="D20:E20"/>
    <mergeCell ref="A16:B16"/>
    <mergeCell ref="D16:E16"/>
    <mergeCell ref="G16:H16"/>
    <mergeCell ref="A12:B12"/>
    <mergeCell ref="A10:B10"/>
    <mergeCell ref="D10:E10"/>
    <mergeCell ref="D15:E15"/>
    <mergeCell ref="A32:B32"/>
    <mergeCell ref="G33:H33"/>
    <mergeCell ref="D33:E33"/>
    <mergeCell ref="D32:E32"/>
    <mergeCell ref="G32:H32"/>
    <mergeCell ref="A26:B26"/>
    <mergeCell ref="A28:B28"/>
    <mergeCell ref="D31:E31"/>
    <mergeCell ref="A33:B33"/>
    <mergeCell ref="A30:B30"/>
    <mergeCell ref="G9:H9"/>
    <mergeCell ref="G11:H11"/>
    <mergeCell ref="G10:H10"/>
    <mergeCell ref="G26:H26"/>
    <mergeCell ref="D27:E27"/>
    <mergeCell ref="D26:E26"/>
    <mergeCell ref="A11:B11"/>
    <mergeCell ref="D11:E11"/>
    <mergeCell ref="G24:H24"/>
    <mergeCell ref="D9:E9"/>
    <mergeCell ref="G15:H15"/>
    <mergeCell ref="A15:B15"/>
    <mergeCell ref="A18:B18"/>
    <mergeCell ref="G17:H17"/>
    <mergeCell ref="D17:E17"/>
    <mergeCell ref="D18:E18"/>
    <mergeCell ref="D25:E25"/>
    <mergeCell ref="A23:B23"/>
    <mergeCell ref="D23:E23"/>
    <mergeCell ref="G23:H23"/>
    <mergeCell ref="D21:E21"/>
    <mergeCell ref="A17:B17"/>
    <mergeCell ref="G20:H20"/>
    <mergeCell ref="D13:E13"/>
    <mergeCell ref="D14:E14"/>
    <mergeCell ref="D12:E12"/>
    <mergeCell ref="G12:H12"/>
    <mergeCell ref="G14:H14"/>
    <mergeCell ref="A27:B27"/>
    <mergeCell ref="A29:B29"/>
    <mergeCell ref="G27:H27"/>
    <mergeCell ref="G25:H25"/>
    <mergeCell ref="D29:E29"/>
    <mergeCell ref="G29:H29"/>
    <mergeCell ref="A52:B52"/>
    <mergeCell ref="G52:H52"/>
    <mergeCell ref="A53:B53"/>
    <mergeCell ref="G28:H28"/>
    <mergeCell ref="D54:E54"/>
    <mergeCell ref="A54:B54"/>
    <mergeCell ref="D28:E28"/>
    <mergeCell ref="G54:H54"/>
    <mergeCell ref="A47:B47"/>
    <mergeCell ref="G47:H47"/>
    <mergeCell ref="D48:E48"/>
    <mergeCell ref="A48:B48"/>
    <mergeCell ref="A40:B40"/>
    <mergeCell ref="A39:B39"/>
    <mergeCell ref="G46:H46"/>
    <mergeCell ref="D41:E41"/>
    <mergeCell ref="A41:B41"/>
    <mergeCell ref="A43:B43"/>
    <mergeCell ref="G43:H43"/>
    <mergeCell ref="G41:H41"/>
    <mergeCell ref="G50:H50"/>
    <mergeCell ref="G30:H30"/>
    <mergeCell ref="A31:B31"/>
    <mergeCell ref="G31:H31"/>
    <mergeCell ref="A1:B3"/>
    <mergeCell ref="C1:I3"/>
    <mergeCell ref="J1:K1"/>
    <mergeCell ref="J2:K2"/>
    <mergeCell ref="J3:K3"/>
    <mergeCell ref="A5:B5"/>
    <mergeCell ref="A45:B45"/>
    <mergeCell ref="D45:E45"/>
    <mergeCell ref="G45:H45"/>
    <mergeCell ref="A42:B42"/>
    <mergeCell ref="D42:E42"/>
    <mergeCell ref="G42:H42"/>
    <mergeCell ref="A22:B22"/>
    <mergeCell ref="D22:E22"/>
    <mergeCell ref="G22:H22"/>
    <mergeCell ref="A19:B19"/>
    <mergeCell ref="D19:E19"/>
    <mergeCell ref="G19:H19"/>
    <mergeCell ref="A24:B24"/>
    <mergeCell ref="D24:E24"/>
    <mergeCell ref="D40:E40"/>
    <mergeCell ref="G37:H37"/>
    <mergeCell ref="A4:K4"/>
    <mergeCell ref="J7:J8"/>
    <mergeCell ref="A56:K58"/>
    <mergeCell ref="G59:K64"/>
    <mergeCell ref="A59:B64"/>
    <mergeCell ref="C64:F64"/>
    <mergeCell ref="G5:K5"/>
    <mergeCell ref="C59:E59"/>
    <mergeCell ref="C60:E60"/>
    <mergeCell ref="C61:E61"/>
    <mergeCell ref="C62:E62"/>
    <mergeCell ref="C63:E63"/>
    <mergeCell ref="G48:H48"/>
    <mergeCell ref="D49:E49"/>
    <mergeCell ref="A49:B49"/>
    <mergeCell ref="G49:H49"/>
    <mergeCell ref="D51:E51"/>
    <mergeCell ref="A51:B51"/>
    <mergeCell ref="G51:H51"/>
    <mergeCell ref="D55:E55"/>
    <mergeCell ref="D30:E30"/>
    <mergeCell ref="A50:B50"/>
    <mergeCell ref="D50:E50"/>
    <mergeCell ref="A55:B55"/>
    <mergeCell ref="G55:H55"/>
    <mergeCell ref="D52:E52"/>
  </mergeCells>
  <phoneticPr fontId="31" type="noConversion"/>
  <conditionalFormatting sqref="J9:J55">
    <cfRule type="containsText" dxfId="9" priority="1" operator="containsText" text="EJECUTADO">
      <formula>NOT(ISERROR(SEARCH("EJECUTADO",J9)))</formula>
    </cfRule>
    <cfRule type="containsText" dxfId="8" priority="2" operator="containsText" text="PLANEADO">
      <formula>NOT(ISERROR(SEARCH("PLANEADO",J9)))</formula>
    </cfRule>
  </conditionalFormatting>
  <conditionalFormatting sqref="K9:K55">
    <cfRule type="cellIs" dxfId="7" priority="5" operator="lessThan">
      <formula>0.7</formula>
    </cfRule>
    <cfRule type="cellIs" dxfId="6" priority="6" operator="between">
      <formula>0.7</formula>
      <formula>0.89</formula>
    </cfRule>
    <cfRule type="cellIs" dxfId="5" priority="7" operator="between">
      <formula>0.9</formula>
      <formula>1</formula>
    </cfRule>
  </conditionalFormatting>
  <dataValidations count="6">
    <dataValidation type="list" allowBlank="1" showInputMessage="1" showErrorMessage="1" sqref="C5" xr:uid="{00000000-0002-0000-0000-000001000000}">
      <formula1>$M$5:$M$14</formula1>
    </dataValidation>
    <dataValidation type="list" allowBlank="1" showInputMessage="1" showErrorMessage="1" sqref="A51:B55 A40:B49 A9:B38" xr:uid="{00000000-0002-0000-0000-000002000000}">
      <formula1>$Q$2:$Q$17</formula1>
    </dataValidation>
    <dataValidation type="list" allowBlank="1" showInputMessage="1" showErrorMessage="1" sqref="A39:B39" xr:uid="{00000000-0002-0000-0000-000003000000}">
      <formula1>$Q$2:$Q$14</formula1>
    </dataValidation>
    <dataValidation type="list" allowBlank="1" showInputMessage="1" showErrorMessage="1" sqref="J9:J55" xr:uid="{00000000-0002-0000-0000-000004000000}">
      <formula1>$P$5:$P$6</formula1>
    </dataValidation>
    <dataValidation type="list" allowBlank="1" showInputMessage="1" showErrorMessage="1" sqref="A50:B50" xr:uid="{8C1A085E-DA9C-4E46-9E3E-743A53DDAB04}">
      <formula1>$Q$2:$Q$13</formula1>
    </dataValidation>
    <dataValidation type="list" allowBlank="1" showInputMessage="1" showErrorMessage="1" sqref="F5" xr:uid="{5DF7087A-73C0-4F4A-87E9-B648C5CF70AB}">
      <formula1>$O$5:$O$11</formula1>
    </dataValidation>
  </dataValidations>
  <pageMargins left="0.7" right="0.7" top="0.75" bottom="0.75" header="0.3" footer="0.3"/>
  <pageSetup scale="1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R100"/>
  <sheetViews>
    <sheetView tabSelected="1" workbookViewId="0">
      <selection activeCell="T7" sqref="T7"/>
    </sheetView>
  </sheetViews>
  <sheetFormatPr defaultColWidth="11.42578125" defaultRowHeight="12.75"/>
  <cols>
    <col min="1" max="1" width="13" customWidth="1"/>
    <col min="2" max="2" width="10.28515625" customWidth="1"/>
    <col min="3" max="3" width="19.5703125" customWidth="1"/>
    <col min="6" max="6" width="20.42578125" customWidth="1"/>
    <col min="9" max="9" width="18" customWidth="1"/>
    <col min="10" max="10" width="12.5703125" customWidth="1"/>
    <col min="11" max="11" width="17" customWidth="1"/>
    <col min="12" max="18" width="11.42578125" hidden="1" customWidth="1"/>
  </cols>
  <sheetData>
    <row r="1" spans="1:17" ht="20.25" customHeight="1">
      <c r="A1" s="25"/>
      <c r="B1" s="25"/>
      <c r="C1" s="26" t="s">
        <v>159</v>
      </c>
      <c r="D1" s="26"/>
      <c r="E1" s="26"/>
      <c r="F1" s="26"/>
      <c r="G1" s="26"/>
      <c r="H1" s="26"/>
      <c r="I1" s="26"/>
      <c r="J1" s="27" t="s">
        <v>1</v>
      </c>
      <c r="K1" s="27"/>
    </row>
    <row r="2" spans="1:17" ht="20.25" customHeight="1">
      <c r="A2" s="25"/>
      <c r="B2" s="25"/>
      <c r="C2" s="26"/>
      <c r="D2" s="26"/>
      <c r="E2" s="26"/>
      <c r="F2" s="26"/>
      <c r="G2" s="26"/>
      <c r="H2" s="26"/>
      <c r="I2" s="26"/>
      <c r="J2" s="27" t="s">
        <v>2</v>
      </c>
      <c r="K2" s="27"/>
      <c r="Q2" s="40" t="s">
        <v>3</v>
      </c>
    </row>
    <row r="3" spans="1:17" ht="20.25" customHeight="1">
      <c r="A3" s="25"/>
      <c r="B3" s="25"/>
      <c r="C3" s="26"/>
      <c r="D3" s="26"/>
      <c r="E3" s="26"/>
      <c r="F3" s="26"/>
      <c r="G3" s="26"/>
      <c r="H3" s="26"/>
      <c r="I3" s="26"/>
      <c r="J3" s="27" t="s">
        <v>4</v>
      </c>
      <c r="K3" s="27"/>
      <c r="Q3" s="40" t="s">
        <v>5</v>
      </c>
    </row>
    <row r="4" spans="1:17">
      <c r="A4" s="30"/>
      <c r="B4" s="31"/>
      <c r="C4" s="31"/>
      <c r="D4" s="31"/>
      <c r="E4" s="31"/>
      <c r="F4" s="31"/>
      <c r="G4" s="31"/>
      <c r="H4" s="31"/>
      <c r="I4" s="31"/>
      <c r="J4" s="31"/>
      <c r="K4" s="32"/>
      <c r="Q4" s="40" t="s">
        <v>6</v>
      </c>
    </row>
    <row r="5" spans="1:17" ht="21" customHeight="1">
      <c r="A5" s="28" t="s">
        <v>7</v>
      </c>
      <c r="B5" s="29"/>
      <c r="C5" s="5"/>
      <c r="D5" s="4"/>
      <c r="E5" s="13" t="s">
        <v>8</v>
      </c>
      <c r="F5" s="13">
        <v>2024</v>
      </c>
      <c r="G5" s="19"/>
      <c r="H5" s="19"/>
      <c r="I5" s="19"/>
      <c r="J5" s="19"/>
      <c r="K5" s="20"/>
      <c r="M5" s="40" t="s">
        <v>9</v>
      </c>
      <c r="O5">
        <v>2018</v>
      </c>
      <c r="P5" s="40" t="s">
        <v>10</v>
      </c>
      <c r="Q5" s="40" t="s">
        <v>11</v>
      </c>
    </row>
    <row r="6" spans="1:17" ht="16.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8"/>
      <c r="M6" s="40" t="s">
        <v>12</v>
      </c>
      <c r="O6">
        <v>2019</v>
      </c>
      <c r="P6" t="s">
        <v>13</v>
      </c>
      <c r="Q6" s="40" t="s">
        <v>14</v>
      </c>
    </row>
    <row r="7" spans="1:17" s="1" customFormat="1">
      <c r="A7" s="35" t="s">
        <v>15</v>
      </c>
      <c r="B7" s="36"/>
      <c r="C7" s="21" t="s">
        <v>16</v>
      </c>
      <c r="D7" s="21" t="s">
        <v>17</v>
      </c>
      <c r="E7" s="21"/>
      <c r="F7" s="21" t="s">
        <v>18</v>
      </c>
      <c r="G7" s="21" t="s">
        <v>19</v>
      </c>
      <c r="H7" s="21"/>
      <c r="I7" s="21" t="s">
        <v>20</v>
      </c>
      <c r="J7" s="21" t="s">
        <v>21</v>
      </c>
      <c r="K7" s="21" t="s">
        <v>22</v>
      </c>
      <c r="M7" s="1" t="s">
        <v>23</v>
      </c>
      <c r="O7" s="1">
        <v>2020</v>
      </c>
      <c r="Q7" s="40" t="s">
        <v>24</v>
      </c>
    </row>
    <row r="8" spans="1:17" s="1" customFormat="1" ht="30" customHeight="1">
      <c r="A8" s="36"/>
      <c r="B8" s="36"/>
      <c r="C8" s="21"/>
      <c r="D8" s="21"/>
      <c r="E8" s="21"/>
      <c r="F8" s="21"/>
      <c r="G8" s="21"/>
      <c r="H8" s="21"/>
      <c r="I8" s="21"/>
      <c r="J8" s="21"/>
      <c r="K8" s="21"/>
      <c r="M8" s="1" t="s">
        <v>25</v>
      </c>
      <c r="O8" s="1">
        <v>2021</v>
      </c>
      <c r="Q8" s="40" t="s">
        <v>26</v>
      </c>
    </row>
    <row r="9" spans="1:17" s="1" customFormat="1" ht="94.5" hidden="1" customHeight="1">
      <c r="A9" s="41" t="s">
        <v>27</v>
      </c>
      <c r="B9" s="41"/>
      <c r="C9" s="15" t="s">
        <v>35</v>
      </c>
      <c r="D9" s="39" t="s">
        <v>36</v>
      </c>
      <c r="E9" s="39"/>
      <c r="F9" s="14" t="s">
        <v>160</v>
      </c>
      <c r="G9" s="33" t="s">
        <v>37</v>
      </c>
      <c r="H9" s="34"/>
      <c r="I9" s="16" t="s">
        <v>161</v>
      </c>
      <c r="J9" s="42" t="s">
        <v>13</v>
      </c>
      <c r="K9" s="9">
        <v>1</v>
      </c>
      <c r="O9" s="1">
        <v>2022</v>
      </c>
      <c r="Q9" s="40"/>
    </row>
    <row r="10" spans="1:17" s="1" customFormat="1" ht="94.5" hidden="1" customHeight="1">
      <c r="A10" s="41" t="s">
        <v>27</v>
      </c>
      <c r="B10" s="41"/>
      <c r="C10" s="14" t="s">
        <v>162</v>
      </c>
      <c r="D10" s="23" t="s">
        <v>40</v>
      </c>
      <c r="E10" s="43"/>
      <c r="F10" s="14" t="s">
        <v>163</v>
      </c>
      <c r="G10" s="23" t="s">
        <v>164</v>
      </c>
      <c r="H10" s="43"/>
      <c r="I10" s="14" t="s">
        <v>43</v>
      </c>
      <c r="J10" s="42" t="s">
        <v>13</v>
      </c>
      <c r="K10" s="9">
        <v>1</v>
      </c>
      <c r="O10" s="1">
        <v>2023</v>
      </c>
      <c r="Q10" s="40"/>
    </row>
    <row r="11" spans="1:17" s="1" customFormat="1" ht="94.5" hidden="1" customHeight="1">
      <c r="A11" s="41" t="s">
        <v>27</v>
      </c>
      <c r="B11" s="41"/>
      <c r="C11" s="14" t="s">
        <v>44</v>
      </c>
      <c r="D11" s="23" t="s">
        <v>45</v>
      </c>
      <c r="E11" s="23"/>
      <c r="F11" s="14" t="s">
        <v>92</v>
      </c>
      <c r="G11" s="23" t="s">
        <v>47</v>
      </c>
      <c r="H11" s="23"/>
      <c r="I11" s="14" t="s">
        <v>38</v>
      </c>
      <c r="J11" s="42" t="s">
        <v>13</v>
      </c>
      <c r="K11" s="9">
        <v>1</v>
      </c>
      <c r="O11" s="1">
        <v>2024</v>
      </c>
      <c r="Q11" s="40"/>
    </row>
    <row r="12" spans="1:17" s="1" customFormat="1" ht="55.5" hidden="1" customHeight="1">
      <c r="A12" s="41" t="s">
        <v>27</v>
      </c>
      <c r="B12" s="41"/>
      <c r="C12" s="14" t="s">
        <v>55</v>
      </c>
      <c r="D12" s="23" t="s">
        <v>56</v>
      </c>
      <c r="E12" s="23"/>
      <c r="F12" s="14" t="s">
        <v>57</v>
      </c>
      <c r="G12" s="23" t="s">
        <v>58</v>
      </c>
      <c r="H12" s="23"/>
      <c r="I12" s="14" t="s">
        <v>84</v>
      </c>
      <c r="J12" s="42" t="s">
        <v>13</v>
      </c>
      <c r="K12" s="9">
        <v>1</v>
      </c>
      <c r="M12" s="1" t="s">
        <v>60</v>
      </c>
      <c r="O12" s="1">
        <v>2025</v>
      </c>
      <c r="Q12" s="40" t="s">
        <v>61</v>
      </c>
    </row>
    <row r="13" spans="1:17" s="1" customFormat="1" ht="134.25" hidden="1" customHeight="1">
      <c r="A13" s="37" t="s">
        <v>62</v>
      </c>
      <c r="B13" s="37"/>
      <c r="C13" s="17" t="s">
        <v>165</v>
      </c>
      <c r="D13" s="39" t="s">
        <v>166</v>
      </c>
      <c r="E13" s="39"/>
      <c r="F13" s="14" t="s">
        <v>167</v>
      </c>
      <c r="G13" s="39" t="s">
        <v>168</v>
      </c>
      <c r="H13" s="39"/>
      <c r="I13" s="16" t="s">
        <v>169</v>
      </c>
      <c r="J13" s="42" t="s">
        <v>13</v>
      </c>
      <c r="K13" s="9">
        <v>1</v>
      </c>
      <c r="O13" s="1">
        <v>2026</v>
      </c>
      <c r="Q13" s="40" t="s">
        <v>68</v>
      </c>
    </row>
    <row r="14" spans="1:17" s="1" customFormat="1" ht="204" customHeight="1">
      <c r="A14" s="37" t="s">
        <v>62</v>
      </c>
      <c r="B14" s="37"/>
      <c r="C14" s="14" t="s">
        <v>170</v>
      </c>
      <c r="D14" s="24" t="s">
        <v>97</v>
      </c>
      <c r="E14" s="38"/>
      <c r="F14" s="14" t="s">
        <v>98</v>
      </c>
      <c r="G14" s="23" t="s">
        <v>99</v>
      </c>
      <c r="H14" s="23"/>
      <c r="I14" s="14" t="s">
        <v>67</v>
      </c>
      <c r="J14" s="42" t="s">
        <v>13</v>
      </c>
      <c r="K14" s="9">
        <v>1</v>
      </c>
      <c r="O14" s="1">
        <v>2027</v>
      </c>
      <c r="Q14" s="40"/>
    </row>
    <row r="15" spans="1:17" s="1" customFormat="1" ht="60" hidden="1" customHeight="1">
      <c r="A15" s="37" t="s">
        <v>62</v>
      </c>
      <c r="B15" s="37"/>
      <c r="C15" s="14" t="s">
        <v>55</v>
      </c>
      <c r="D15" s="23" t="s">
        <v>45</v>
      </c>
      <c r="E15" s="23"/>
      <c r="F15" s="14" t="s">
        <v>57</v>
      </c>
      <c r="G15" s="23" t="s">
        <v>58</v>
      </c>
      <c r="H15" s="23"/>
      <c r="I15" s="14" t="s">
        <v>94</v>
      </c>
      <c r="J15" s="42" t="s">
        <v>13</v>
      </c>
      <c r="K15" s="9">
        <v>1</v>
      </c>
      <c r="O15" s="1">
        <v>2028</v>
      </c>
    </row>
    <row r="16" spans="1:17" s="1" customFormat="1" ht="71.25" hidden="1" customHeight="1">
      <c r="A16" s="44" t="s">
        <v>77</v>
      </c>
      <c r="B16" s="44"/>
      <c r="C16" s="14" t="s">
        <v>78</v>
      </c>
      <c r="D16" s="23" t="s">
        <v>79</v>
      </c>
      <c r="E16" s="23"/>
      <c r="F16" s="14" t="s">
        <v>171</v>
      </c>
      <c r="G16" s="23" t="s">
        <v>81</v>
      </c>
      <c r="H16" s="23"/>
      <c r="I16" s="14" t="s">
        <v>82</v>
      </c>
      <c r="J16" s="42" t="s">
        <v>13</v>
      </c>
      <c r="K16" s="9">
        <v>1</v>
      </c>
    </row>
    <row r="17" spans="1:11" s="1" customFormat="1" ht="105.75" hidden="1" customHeight="1">
      <c r="A17" s="44" t="s">
        <v>77</v>
      </c>
      <c r="B17" s="44"/>
      <c r="C17" s="14" t="s">
        <v>172</v>
      </c>
      <c r="D17" s="23" t="s">
        <v>101</v>
      </c>
      <c r="E17" s="23"/>
      <c r="F17" s="14" t="s">
        <v>80</v>
      </c>
      <c r="G17" s="23" t="s">
        <v>173</v>
      </c>
      <c r="H17" s="23"/>
      <c r="I17" s="14" t="s">
        <v>103</v>
      </c>
      <c r="J17" s="42" t="s">
        <v>13</v>
      </c>
      <c r="K17" s="9">
        <v>1</v>
      </c>
    </row>
    <row r="18" spans="1:11" s="1" customFormat="1" ht="53.25" hidden="1" customHeight="1">
      <c r="A18" s="44" t="s">
        <v>77</v>
      </c>
      <c r="B18" s="44"/>
      <c r="C18" s="14" t="s">
        <v>55</v>
      </c>
      <c r="D18" s="23" t="s">
        <v>45</v>
      </c>
      <c r="E18" s="23"/>
      <c r="F18" s="14" t="s">
        <v>57</v>
      </c>
      <c r="G18" s="23" t="s">
        <v>58</v>
      </c>
      <c r="H18" s="23"/>
      <c r="I18" s="14" t="s">
        <v>174</v>
      </c>
      <c r="J18" s="42" t="s">
        <v>13</v>
      </c>
      <c r="K18" s="9">
        <v>1</v>
      </c>
    </row>
    <row r="19" spans="1:11" s="1" customFormat="1" ht="92.25" hidden="1" customHeight="1">
      <c r="A19" s="45" t="s">
        <v>85</v>
      </c>
      <c r="B19" s="45"/>
      <c r="C19" s="14" t="s">
        <v>86</v>
      </c>
      <c r="D19" s="23" t="s">
        <v>87</v>
      </c>
      <c r="E19" s="23"/>
      <c r="F19" s="14" t="s">
        <v>175</v>
      </c>
      <c r="G19" s="23" t="s">
        <v>89</v>
      </c>
      <c r="H19" s="23"/>
      <c r="I19" s="14" t="s">
        <v>43</v>
      </c>
      <c r="J19" s="42" t="s">
        <v>13</v>
      </c>
      <c r="K19" s="9">
        <v>1</v>
      </c>
    </row>
    <row r="20" spans="1:11" s="1" customFormat="1" ht="92.25" hidden="1" customHeight="1">
      <c r="A20" s="45" t="s">
        <v>85</v>
      </c>
      <c r="B20" s="45"/>
      <c r="C20" s="14" t="s">
        <v>44</v>
      </c>
      <c r="D20" s="23" t="s">
        <v>45</v>
      </c>
      <c r="E20" s="23"/>
      <c r="F20" s="14" t="s">
        <v>92</v>
      </c>
      <c r="G20" s="23" t="s">
        <v>47</v>
      </c>
      <c r="H20" s="23"/>
      <c r="I20" s="14" t="s">
        <v>38</v>
      </c>
      <c r="J20" s="42" t="s">
        <v>13</v>
      </c>
      <c r="K20" s="9">
        <v>1</v>
      </c>
    </row>
    <row r="21" spans="1:11" s="1" customFormat="1" ht="57.75" hidden="1" customHeight="1">
      <c r="A21" s="45" t="s">
        <v>85</v>
      </c>
      <c r="B21" s="45"/>
      <c r="C21" s="14" t="s">
        <v>55</v>
      </c>
      <c r="D21" s="23" t="s">
        <v>45</v>
      </c>
      <c r="E21" s="23"/>
      <c r="F21" s="14" t="s">
        <v>57</v>
      </c>
      <c r="G21" s="23" t="s">
        <v>58</v>
      </c>
      <c r="H21" s="23"/>
      <c r="I21" s="14" t="s">
        <v>94</v>
      </c>
      <c r="J21" s="42" t="s">
        <v>13</v>
      </c>
      <c r="K21" s="9">
        <v>1</v>
      </c>
    </row>
    <row r="22" spans="1:11" s="1" customFormat="1" ht="116.25" hidden="1" customHeight="1">
      <c r="A22" s="46" t="s">
        <v>95</v>
      </c>
      <c r="B22" s="46"/>
      <c r="C22" s="14" t="s">
        <v>69</v>
      </c>
      <c r="D22" s="23" t="s">
        <v>70</v>
      </c>
      <c r="E22" s="43"/>
      <c r="F22" s="14" t="s">
        <v>92</v>
      </c>
      <c r="G22" s="23" t="s">
        <v>71</v>
      </c>
      <c r="H22" s="43"/>
      <c r="I22" s="14" t="s">
        <v>43</v>
      </c>
      <c r="J22" s="42" t="s">
        <v>13</v>
      </c>
      <c r="K22" s="9">
        <v>1</v>
      </c>
    </row>
    <row r="23" spans="1:11" s="1" customFormat="1" ht="63" hidden="1" customHeight="1">
      <c r="A23" s="46" t="s">
        <v>95</v>
      </c>
      <c r="B23" s="46"/>
      <c r="C23" s="14" t="s">
        <v>55</v>
      </c>
      <c r="D23" s="23" t="s">
        <v>45</v>
      </c>
      <c r="E23" s="23"/>
      <c r="F23" s="14" t="s">
        <v>57</v>
      </c>
      <c r="G23" s="23" t="s">
        <v>58</v>
      </c>
      <c r="H23" s="23"/>
      <c r="I23" s="14" t="s">
        <v>84</v>
      </c>
      <c r="J23" s="42" t="s">
        <v>13</v>
      </c>
      <c r="K23" s="9">
        <v>1</v>
      </c>
    </row>
    <row r="24" spans="1:11" s="1" customFormat="1" ht="90.75" hidden="1" customHeight="1">
      <c r="A24" s="47" t="s">
        <v>107</v>
      </c>
      <c r="B24" s="47"/>
      <c r="C24" s="14" t="s">
        <v>176</v>
      </c>
      <c r="D24" s="23" t="s">
        <v>177</v>
      </c>
      <c r="E24" s="23"/>
      <c r="F24" s="14" t="s">
        <v>178</v>
      </c>
      <c r="G24" s="23" t="s">
        <v>179</v>
      </c>
      <c r="H24" s="23"/>
      <c r="I24" s="14" t="s">
        <v>111</v>
      </c>
      <c r="J24" s="42" t="s">
        <v>13</v>
      </c>
      <c r="K24" s="9">
        <v>1</v>
      </c>
    </row>
    <row r="25" spans="1:11" ht="60" hidden="1" customHeight="1">
      <c r="A25" s="47" t="s">
        <v>107</v>
      </c>
      <c r="B25" s="47"/>
      <c r="C25" s="14" t="s">
        <v>55</v>
      </c>
      <c r="D25" s="23" t="s">
        <v>45</v>
      </c>
      <c r="E25" s="23"/>
      <c r="F25" s="14" t="s">
        <v>57</v>
      </c>
      <c r="G25" s="23" t="s">
        <v>58</v>
      </c>
      <c r="H25" s="23"/>
      <c r="I25" s="14" t="s">
        <v>76</v>
      </c>
      <c r="J25" s="42" t="s">
        <v>13</v>
      </c>
      <c r="K25" s="9">
        <v>1</v>
      </c>
    </row>
    <row r="26" spans="1:11" ht="144.75" hidden="1" customHeight="1">
      <c r="A26" s="48" t="s">
        <v>113</v>
      </c>
      <c r="B26" s="48"/>
      <c r="C26" s="14" t="s">
        <v>114</v>
      </c>
      <c r="D26" s="23" t="s">
        <v>115</v>
      </c>
      <c r="E26" s="23"/>
      <c r="F26" s="14" t="s">
        <v>180</v>
      </c>
      <c r="G26" s="23" t="s">
        <v>117</v>
      </c>
      <c r="H26" s="23"/>
      <c r="I26" s="14" t="s">
        <v>118</v>
      </c>
      <c r="J26" s="42" t="s">
        <v>13</v>
      </c>
      <c r="K26" s="9">
        <v>1</v>
      </c>
    </row>
    <row r="27" spans="1:11" ht="96.75" hidden="1" customHeight="1">
      <c r="A27" s="48" t="s">
        <v>113</v>
      </c>
      <c r="B27" s="48"/>
      <c r="C27" s="14" t="s">
        <v>162</v>
      </c>
      <c r="D27" s="23" t="s">
        <v>40</v>
      </c>
      <c r="E27" s="43"/>
      <c r="F27" s="14" t="s">
        <v>163</v>
      </c>
      <c r="G27" s="23" t="s">
        <v>164</v>
      </c>
      <c r="H27" s="43"/>
      <c r="I27" s="14" t="s">
        <v>43</v>
      </c>
      <c r="J27" s="42" t="s">
        <v>13</v>
      </c>
      <c r="K27" s="9">
        <v>1</v>
      </c>
    </row>
    <row r="28" spans="1:11" ht="63.75" customHeight="1">
      <c r="A28" s="48" t="s">
        <v>113</v>
      </c>
      <c r="B28" s="48"/>
      <c r="C28" s="14" t="s">
        <v>55</v>
      </c>
      <c r="D28" s="23" t="s">
        <v>121</v>
      </c>
      <c r="E28" s="23"/>
      <c r="F28" s="14" t="s">
        <v>57</v>
      </c>
      <c r="G28" s="23" t="s">
        <v>58</v>
      </c>
      <c r="H28" s="23"/>
      <c r="I28" s="14" t="s">
        <v>84</v>
      </c>
      <c r="J28" s="42" t="s">
        <v>13</v>
      </c>
      <c r="K28" s="9">
        <v>1</v>
      </c>
    </row>
    <row r="29" spans="1:11" ht="96" customHeight="1">
      <c r="A29" s="49" t="s">
        <v>122</v>
      </c>
      <c r="B29" s="49"/>
      <c r="C29" s="14" t="s">
        <v>123</v>
      </c>
      <c r="D29" s="23" t="s">
        <v>97</v>
      </c>
      <c r="E29" s="23"/>
      <c r="F29" s="14" t="s">
        <v>181</v>
      </c>
      <c r="G29" s="23" t="s">
        <v>124</v>
      </c>
      <c r="H29" s="23"/>
      <c r="I29" s="14" t="s">
        <v>125</v>
      </c>
      <c r="J29" s="42" t="s">
        <v>13</v>
      </c>
      <c r="K29" s="9">
        <v>1</v>
      </c>
    </row>
    <row r="30" spans="1:11" ht="96" hidden="1" customHeight="1">
      <c r="A30" s="49" t="s">
        <v>122</v>
      </c>
      <c r="B30" s="49"/>
      <c r="C30" s="14" t="s">
        <v>44</v>
      </c>
      <c r="D30" s="23" t="s">
        <v>45</v>
      </c>
      <c r="E30" s="23"/>
      <c r="F30" s="14" t="s">
        <v>92</v>
      </c>
      <c r="G30" s="23" t="s">
        <v>47</v>
      </c>
      <c r="H30" s="23"/>
      <c r="I30" s="14" t="s">
        <v>38</v>
      </c>
      <c r="J30" s="42" t="s">
        <v>13</v>
      </c>
      <c r="K30" s="9">
        <v>1</v>
      </c>
    </row>
    <row r="31" spans="1:11" ht="62.25" customHeight="1">
      <c r="A31" s="49" t="s">
        <v>122</v>
      </c>
      <c r="B31" s="49"/>
      <c r="C31" s="14" t="s">
        <v>55</v>
      </c>
      <c r="D31" s="23" t="s">
        <v>131</v>
      </c>
      <c r="E31" s="23"/>
      <c r="F31" s="14" t="s">
        <v>57</v>
      </c>
      <c r="G31" s="23" t="s">
        <v>58</v>
      </c>
      <c r="H31" s="23"/>
      <c r="I31" s="14" t="s">
        <v>84</v>
      </c>
      <c r="J31" s="42" t="s">
        <v>13</v>
      </c>
      <c r="K31" s="9">
        <v>1</v>
      </c>
    </row>
    <row r="32" spans="1:11" ht="90" hidden="1" customHeight="1">
      <c r="A32" s="50" t="s">
        <v>132</v>
      </c>
      <c r="B32" s="50"/>
      <c r="C32" s="14" t="s">
        <v>182</v>
      </c>
      <c r="D32" s="23" t="s">
        <v>134</v>
      </c>
      <c r="E32" s="23"/>
      <c r="F32" s="14" t="s">
        <v>181</v>
      </c>
      <c r="G32" s="23" t="s">
        <v>135</v>
      </c>
      <c r="H32" s="23"/>
      <c r="I32" s="51" t="s">
        <v>43</v>
      </c>
      <c r="J32" s="42" t="s">
        <v>13</v>
      </c>
      <c r="K32" s="9">
        <v>1</v>
      </c>
    </row>
    <row r="33" spans="1:11" ht="54" customHeight="1">
      <c r="A33" s="50" t="s">
        <v>132</v>
      </c>
      <c r="B33" s="50"/>
      <c r="C33" s="14" t="s">
        <v>55</v>
      </c>
      <c r="D33" s="23" t="s">
        <v>121</v>
      </c>
      <c r="E33" s="23"/>
      <c r="F33" s="14" t="s">
        <v>183</v>
      </c>
      <c r="G33" s="23" t="s">
        <v>58</v>
      </c>
      <c r="H33" s="23"/>
      <c r="I33" s="14" t="s">
        <v>84</v>
      </c>
      <c r="J33" s="42" t="s">
        <v>13</v>
      </c>
      <c r="K33" s="9">
        <v>1</v>
      </c>
    </row>
    <row r="34" spans="1:11" ht="90.75" hidden="1" customHeight="1">
      <c r="A34" s="52" t="s">
        <v>138</v>
      </c>
      <c r="B34" s="52"/>
      <c r="C34" s="14" t="s">
        <v>139</v>
      </c>
      <c r="D34" s="23" t="s">
        <v>70</v>
      </c>
      <c r="E34" s="23"/>
      <c r="F34" s="14" t="s">
        <v>184</v>
      </c>
      <c r="G34" s="23" t="s">
        <v>185</v>
      </c>
      <c r="H34" s="23"/>
      <c r="I34" s="51" t="s">
        <v>43</v>
      </c>
      <c r="J34" s="42" t="s">
        <v>10</v>
      </c>
      <c r="K34" s="9">
        <v>0</v>
      </c>
    </row>
    <row r="35" spans="1:11" ht="155.25" hidden="1" customHeight="1">
      <c r="A35" s="52" t="s">
        <v>138</v>
      </c>
      <c r="B35" s="52"/>
      <c r="C35" s="14" t="s">
        <v>186</v>
      </c>
      <c r="D35" s="23" t="s">
        <v>101</v>
      </c>
      <c r="E35" s="23"/>
      <c r="F35" s="14" t="s">
        <v>80</v>
      </c>
      <c r="G35" s="23" t="s">
        <v>102</v>
      </c>
      <c r="H35" s="23"/>
      <c r="I35" s="14" t="s">
        <v>103</v>
      </c>
      <c r="J35" s="42" t="s">
        <v>10</v>
      </c>
      <c r="K35" s="9"/>
    </row>
    <row r="36" spans="1:11" ht="92.25" hidden="1" customHeight="1">
      <c r="A36" s="52" t="s">
        <v>138</v>
      </c>
      <c r="B36" s="52"/>
      <c r="C36" s="14" t="s">
        <v>187</v>
      </c>
      <c r="D36" s="23" t="s">
        <v>142</v>
      </c>
      <c r="E36" s="23"/>
      <c r="F36" s="14" t="s">
        <v>181</v>
      </c>
      <c r="G36" s="23" t="s">
        <v>140</v>
      </c>
      <c r="H36" s="23"/>
      <c r="I36" s="51" t="s">
        <v>43</v>
      </c>
      <c r="J36" s="42" t="s">
        <v>10</v>
      </c>
      <c r="K36" s="9">
        <v>0</v>
      </c>
    </row>
    <row r="37" spans="1:11" ht="58.5" customHeight="1">
      <c r="A37" s="52" t="s">
        <v>138</v>
      </c>
      <c r="B37" s="52"/>
      <c r="C37" s="14" t="s">
        <v>55</v>
      </c>
      <c r="D37" s="23" t="s">
        <v>121</v>
      </c>
      <c r="E37" s="23"/>
      <c r="F37" s="14" t="s">
        <v>57</v>
      </c>
      <c r="G37" s="23" t="s">
        <v>58</v>
      </c>
      <c r="H37" s="23"/>
      <c r="I37" s="14" t="s">
        <v>84</v>
      </c>
      <c r="J37" s="42" t="s">
        <v>10</v>
      </c>
      <c r="K37" s="9">
        <v>0</v>
      </c>
    </row>
    <row r="38" spans="1:11" ht="93.75" hidden="1" customHeight="1">
      <c r="A38" s="55" t="s">
        <v>146</v>
      </c>
      <c r="B38" s="56"/>
      <c r="C38" s="14" t="s">
        <v>188</v>
      </c>
      <c r="D38" s="23" t="s">
        <v>40</v>
      </c>
      <c r="E38" s="43"/>
      <c r="F38" s="14" t="s">
        <v>189</v>
      </c>
      <c r="G38" s="23" t="s">
        <v>190</v>
      </c>
      <c r="H38" s="43"/>
      <c r="I38" s="14" t="s">
        <v>43</v>
      </c>
      <c r="J38" s="42" t="s">
        <v>10</v>
      </c>
      <c r="K38" s="9">
        <v>0</v>
      </c>
    </row>
    <row r="39" spans="1:11" ht="142.5" hidden="1" customHeight="1">
      <c r="A39" s="55" t="s">
        <v>146</v>
      </c>
      <c r="B39" s="56"/>
      <c r="C39" s="14" t="s">
        <v>191</v>
      </c>
      <c r="D39" s="23" t="s">
        <v>101</v>
      </c>
      <c r="E39" s="23"/>
      <c r="F39" s="14" t="s">
        <v>80</v>
      </c>
      <c r="G39" s="23" t="s">
        <v>192</v>
      </c>
      <c r="H39" s="23"/>
      <c r="I39" s="14" t="s">
        <v>103</v>
      </c>
      <c r="J39" s="42" t="s">
        <v>10</v>
      </c>
      <c r="K39" s="9"/>
    </row>
    <row r="40" spans="1:11" ht="202.5" customHeight="1">
      <c r="A40" s="53" t="s">
        <v>146</v>
      </c>
      <c r="B40" s="53"/>
      <c r="C40" s="14" t="s">
        <v>170</v>
      </c>
      <c r="D40" s="24" t="s">
        <v>97</v>
      </c>
      <c r="E40" s="38"/>
      <c r="F40" s="14" t="s">
        <v>98</v>
      </c>
      <c r="G40" s="23" t="s">
        <v>99</v>
      </c>
      <c r="H40" s="23"/>
      <c r="I40" s="14" t="s">
        <v>67</v>
      </c>
      <c r="J40" s="42" t="s">
        <v>10</v>
      </c>
      <c r="K40" s="9"/>
    </row>
    <row r="41" spans="1:11" ht="63" customHeight="1">
      <c r="A41" s="53" t="s">
        <v>146</v>
      </c>
      <c r="B41" s="53"/>
      <c r="C41" s="14" t="s">
        <v>55</v>
      </c>
      <c r="D41" s="23" t="s">
        <v>121</v>
      </c>
      <c r="E41" s="23"/>
      <c r="F41" s="14" t="s">
        <v>57</v>
      </c>
      <c r="G41" s="23" t="s">
        <v>58</v>
      </c>
      <c r="H41" s="23"/>
      <c r="I41" s="14" t="s">
        <v>84</v>
      </c>
      <c r="J41" s="42" t="s">
        <v>10</v>
      </c>
      <c r="K41" s="9">
        <v>0</v>
      </c>
    </row>
    <row r="42" spans="1:11" ht="112.5" hidden="1" customHeight="1">
      <c r="A42" s="54" t="s">
        <v>151</v>
      </c>
      <c r="B42" s="54"/>
      <c r="C42" s="14" t="s">
        <v>186</v>
      </c>
      <c r="D42" s="23" t="s">
        <v>101</v>
      </c>
      <c r="E42" s="23"/>
      <c r="F42" s="14" t="s">
        <v>193</v>
      </c>
      <c r="G42" s="23" t="s">
        <v>102</v>
      </c>
      <c r="H42" s="23"/>
      <c r="I42" s="14" t="s">
        <v>103</v>
      </c>
      <c r="J42" s="42" t="s">
        <v>10</v>
      </c>
      <c r="K42" s="9">
        <v>0</v>
      </c>
    </row>
    <row r="43" spans="1:11" ht="59.25" customHeight="1">
      <c r="A43" s="54" t="s">
        <v>151</v>
      </c>
      <c r="B43" s="54"/>
      <c r="C43" s="14" t="s">
        <v>55</v>
      </c>
      <c r="D43" s="23" t="s">
        <v>121</v>
      </c>
      <c r="E43" s="23"/>
      <c r="F43" s="14" t="s">
        <v>194</v>
      </c>
      <c r="G43" s="23" t="s">
        <v>58</v>
      </c>
      <c r="H43" s="23"/>
      <c r="I43" s="14" t="s">
        <v>84</v>
      </c>
      <c r="J43" s="42" t="s">
        <v>10</v>
      </c>
      <c r="K43" s="9">
        <v>0</v>
      </c>
    </row>
    <row r="44" spans="1:11" ht="14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4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42.75" customHeight="1">
      <c r="A47" s="19"/>
      <c r="B47" s="19"/>
      <c r="C47" s="21" t="s">
        <v>154</v>
      </c>
      <c r="D47" s="21"/>
      <c r="E47" s="21"/>
      <c r="F47" s="10">
        <f>F50/F49</f>
        <v>0.7142857142857143</v>
      </c>
      <c r="G47" s="19"/>
      <c r="H47" s="19"/>
      <c r="I47" s="19"/>
      <c r="J47" s="19"/>
      <c r="K47" s="19"/>
    </row>
    <row r="48" spans="1:11" ht="32.25" customHeight="1">
      <c r="A48" s="19"/>
      <c r="B48" s="19"/>
      <c r="C48" s="21" t="s">
        <v>155</v>
      </c>
      <c r="D48" s="21"/>
      <c r="E48" s="21"/>
      <c r="F48" s="11">
        <f>AVERAGE(K9:K43)</f>
        <v>0.78125</v>
      </c>
      <c r="G48" s="19"/>
      <c r="H48" s="19"/>
      <c r="I48" s="19"/>
      <c r="J48" s="19"/>
      <c r="K48" s="19"/>
    </row>
    <row r="49" spans="1:11" ht="15">
      <c r="A49" s="19"/>
      <c r="B49" s="19"/>
      <c r="C49" s="22" t="s">
        <v>156</v>
      </c>
      <c r="D49" s="22"/>
      <c r="E49" s="22"/>
      <c r="F49" s="12">
        <f>COUNTA(C9:C43)</f>
        <v>35</v>
      </c>
      <c r="G49" s="19"/>
      <c r="H49" s="19"/>
      <c r="I49" s="19"/>
      <c r="J49" s="19"/>
      <c r="K49" s="19"/>
    </row>
    <row r="50" spans="1:11" ht="13.5" customHeight="1">
      <c r="A50" s="19"/>
      <c r="B50" s="19"/>
      <c r="C50" s="22" t="s">
        <v>157</v>
      </c>
      <c r="D50" s="22"/>
      <c r="E50" s="22"/>
      <c r="F50" s="12">
        <f>COUNTIF(K9:K43,"100%")</f>
        <v>25</v>
      </c>
      <c r="G50" s="19"/>
      <c r="H50" s="19"/>
      <c r="I50" s="19"/>
      <c r="J50" s="19"/>
      <c r="K50" s="19"/>
    </row>
    <row r="51" spans="1:11" ht="13.5" customHeight="1">
      <c r="A51" s="19"/>
      <c r="B51" s="19"/>
      <c r="C51" s="22" t="s">
        <v>158</v>
      </c>
      <c r="D51" s="22"/>
      <c r="E51" s="22"/>
      <c r="F51" s="12">
        <f>F49-F50</f>
        <v>10</v>
      </c>
      <c r="G51" s="19"/>
      <c r="H51" s="19"/>
      <c r="I51" s="19"/>
      <c r="J51" s="19"/>
      <c r="K51" s="19"/>
    </row>
    <row r="52" spans="1:11" ht="14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4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4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4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4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4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4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4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4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4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4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4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4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4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4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4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4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4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4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4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4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4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4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4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4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4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4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4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4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4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4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4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4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4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4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4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4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4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4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4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4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4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4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4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4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4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4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4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4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autoFilter ref="A8:R43" xr:uid="{00000000-0001-0000-0100-000000000000}">
    <filterColumn colId="0" showButton="0"/>
    <filterColumn colId="3" showButton="0">
      <filters>
        <filter val="Psicologia"/>
        <filter val="Trabajadora social, Nutricion y Psicologia"/>
        <filter val="Trabajadora Social,Nutricion, y Psicologia"/>
      </filters>
    </filterColumn>
    <filterColumn colId="6" showButton="0"/>
  </autoFilter>
  <mergeCells count="130">
    <mergeCell ref="A27:B27"/>
    <mergeCell ref="D27:E27"/>
    <mergeCell ref="G27:H27"/>
    <mergeCell ref="A14:B14"/>
    <mergeCell ref="D14:E14"/>
    <mergeCell ref="G14:H14"/>
    <mergeCell ref="A40:B40"/>
    <mergeCell ref="D40:E40"/>
    <mergeCell ref="G40:H40"/>
    <mergeCell ref="A16:B16"/>
    <mergeCell ref="D16:E16"/>
    <mergeCell ref="G16:H16"/>
    <mergeCell ref="A15:B15"/>
    <mergeCell ref="D15:E15"/>
    <mergeCell ref="G15:H15"/>
    <mergeCell ref="A20:B20"/>
    <mergeCell ref="D20:E20"/>
    <mergeCell ref="G20:H20"/>
    <mergeCell ref="A23:B23"/>
    <mergeCell ref="D23:E23"/>
    <mergeCell ref="G23:H23"/>
    <mergeCell ref="A21:B21"/>
    <mergeCell ref="D21:E21"/>
    <mergeCell ref="G21:H21"/>
    <mergeCell ref="A9:B9"/>
    <mergeCell ref="D9:E9"/>
    <mergeCell ref="G9:H9"/>
    <mergeCell ref="A11:B11"/>
    <mergeCell ref="D11:E11"/>
    <mergeCell ref="G11:H11"/>
    <mergeCell ref="A1:B3"/>
    <mergeCell ref="C1:I3"/>
    <mergeCell ref="J1:K1"/>
    <mergeCell ref="J2:K2"/>
    <mergeCell ref="J3:K3"/>
    <mergeCell ref="A5:B5"/>
    <mergeCell ref="G5:K5"/>
    <mergeCell ref="A7:B8"/>
    <mergeCell ref="C7:C8"/>
    <mergeCell ref="D7:E8"/>
    <mergeCell ref="F7:F8"/>
    <mergeCell ref="G7:H8"/>
    <mergeCell ref="I7:I8"/>
    <mergeCell ref="J7:J8"/>
    <mergeCell ref="K7:K8"/>
    <mergeCell ref="A4:K4"/>
    <mergeCell ref="A13:B13"/>
    <mergeCell ref="D13:E13"/>
    <mergeCell ref="G13:H13"/>
    <mergeCell ref="A10:B10"/>
    <mergeCell ref="D10:E10"/>
    <mergeCell ref="G10:H10"/>
    <mergeCell ref="A19:B19"/>
    <mergeCell ref="D19:E19"/>
    <mergeCell ref="G19:H19"/>
    <mergeCell ref="A18:B18"/>
    <mergeCell ref="D18:E18"/>
    <mergeCell ref="G18:H18"/>
    <mergeCell ref="A12:B12"/>
    <mergeCell ref="D12:E12"/>
    <mergeCell ref="G12:H12"/>
    <mergeCell ref="A17:B17"/>
    <mergeCell ref="D17:E17"/>
    <mergeCell ref="G17:H17"/>
    <mergeCell ref="A22:B22"/>
    <mergeCell ref="D22:E22"/>
    <mergeCell ref="G22:H22"/>
    <mergeCell ref="A26:B26"/>
    <mergeCell ref="D26:E26"/>
    <mergeCell ref="G26:H26"/>
    <mergeCell ref="A25:B25"/>
    <mergeCell ref="D25:E25"/>
    <mergeCell ref="G25:H25"/>
    <mergeCell ref="A24:B24"/>
    <mergeCell ref="D24:E24"/>
    <mergeCell ref="G24:H24"/>
    <mergeCell ref="A30:B30"/>
    <mergeCell ref="D30:E30"/>
    <mergeCell ref="G30:H30"/>
    <mergeCell ref="A28:B28"/>
    <mergeCell ref="D28:E28"/>
    <mergeCell ref="G28:H28"/>
    <mergeCell ref="A29:B29"/>
    <mergeCell ref="D29:E29"/>
    <mergeCell ref="G29:H29"/>
    <mergeCell ref="A33:B33"/>
    <mergeCell ref="D33:E33"/>
    <mergeCell ref="G33:H33"/>
    <mergeCell ref="A32:B32"/>
    <mergeCell ref="D32:E32"/>
    <mergeCell ref="G32:H32"/>
    <mergeCell ref="A31:B31"/>
    <mergeCell ref="D31:E31"/>
    <mergeCell ref="G31:H31"/>
    <mergeCell ref="A37:B37"/>
    <mergeCell ref="D37:E37"/>
    <mergeCell ref="G37:H37"/>
    <mergeCell ref="A34:B34"/>
    <mergeCell ref="D34:E34"/>
    <mergeCell ref="G34:H34"/>
    <mergeCell ref="A36:B36"/>
    <mergeCell ref="D36:E36"/>
    <mergeCell ref="G36:H36"/>
    <mergeCell ref="A35:B35"/>
    <mergeCell ref="D35:E35"/>
    <mergeCell ref="G35:H35"/>
    <mergeCell ref="A41:B41"/>
    <mergeCell ref="D41:E41"/>
    <mergeCell ref="G41:H41"/>
    <mergeCell ref="A42:B42"/>
    <mergeCell ref="D42:E42"/>
    <mergeCell ref="G42:H42"/>
    <mergeCell ref="A38:B38"/>
    <mergeCell ref="D38:E38"/>
    <mergeCell ref="G38:H38"/>
    <mergeCell ref="A39:B39"/>
    <mergeCell ref="D39:E39"/>
    <mergeCell ref="G39:H39"/>
    <mergeCell ref="A43:B43"/>
    <mergeCell ref="D43:E43"/>
    <mergeCell ref="G43:H43"/>
    <mergeCell ref="A44:K46"/>
    <mergeCell ref="A47:B52"/>
    <mergeCell ref="C47:E47"/>
    <mergeCell ref="G47:K52"/>
    <mergeCell ref="C48:E48"/>
    <mergeCell ref="C49:E49"/>
    <mergeCell ref="C50:E50"/>
    <mergeCell ref="C51:E51"/>
    <mergeCell ref="C52:F52"/>
  </mergeCells>
  <conditionalFormatting sqref="J9:J43">
    <cfRule type="containsText" dxfId="4" priority="1" operator="containsText" text="EJECUTADO">
      <formula>NOT(ISERROR(SEARCH("EJECUTADO",J9)))</formula>
    </cfRule>
    <cfRule type="containsText" dxfId="3" priority="2" operator="containsText" text="PLANEADO">
      <formula>NOT(ISERROR(SEARCH("PLANEADO",J9)))</formula>
    </cfRule>
  </conditionalFormatting>
  <conditionalFormatting sqref="K9:K43">
    <cfRule type="cellIs" dxfId="2" priority="9" operator="lessThan">
      <formula>0.7</formula>
    </cfRule>
    <cfRule type="cellIs" dxfId="1" priority="10" operator="between">
      <formula>0.7</formula>
      <formula>0.89</formula>
    </cfRule>
    <cfRule type="cellIs" dxfId="0" priority="11" operator="between">
      <formula>0.9</formula>
      <formula>1</formula>
    </cfRule>
  </conditionalFormatting>
  <dataValidations count="7">
    <dataValidation type="list" allowBlank="1" showInputMessage="1" showErrorMessage="1" sqref="C5" xr:uid="{00000000-0002-0000-0100-000000000000}">
      <formula1>$M$5:$M$12</formula1>
    </dataValidation>
    <dataValidation type="list" allowBlank="1" showInputMessage="1" showErrorMessage="1" sqref="F5" xr:uid="{00000000-0002-0000-0100-000001000000}">
      <formula1>$O$5:$O$11</formula1>
    </dataValidation>
    <dataValidation type="list" allowBlank="1" showInputMessage="1" showErrorMessage="1" sqref="A21:A43 A9:B9 A11:B13 B21:B37 B40:B43 A15:B19" xr:uid="{00000000-0002-0000-0100-000002000000}">
      <formula1>$Q$2:$Q$13</formula1>
    </dataValidation>
    <dataValidation type="list" allowBlank="1" showInputMessage="1" showErrorMessage="1" sqref="A20:B20" xr:uid="{00000000-0002-0000-0100-000003000000}">
      <formula1>$Q$2:$Q$16</formula1>
    </dataValidation>
    <dataValidation type="list" allowBlank="1" showInputMessage="1" showErrorMessage="1" sqref="J9:J43" xr:uid="{00000000-0002-0000-0100-000004000000}">
      <formula1>$P$5:$P$6</formula1>
    </dataValidation>
    <dataValidation type="list" allowBlank="1" showInputMessage="1" showErrorMessage="1" sqref="A10:B10" xr:uid="{1B456756-4E8F-4F2B-90EC-3B5E57E3482B}">
      <formula1>$Q$2:$Q$19</formula1>
    </dataValidation>
    <dataValidation type="list" allowBlank="1" showInputMessage="1" showErrorMessage="1" sqref="A14:B14" xr:uid="{BF207FD7-9C79-49C5-B13A-83ECCE4BD071}">
      <formula1>$Q$2:$Q$18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e1a581-d56e-4a67-8626-8dfdb33a3fbe">
      <UserInfo>
        <DisplayName/>
        <AccountId xsi:nil="true"/>
        <AccountType/>
      </UserInfo>
    </SharedWithUsers>
    <lcf76f155ced4ddcb4097134ff3c332f xmlns="6ab05f4c-3c66-44ed-ae9f-b807aead7b9b">
      <Terms xmlns="http://schemas.microsoft.com/office/infopath/2007/PartnerControls"/>
    </lcf76f155ced4ddcb4097134ff3c332f>
    <TaxCatchAll xmlns="57e1a581-d56e-4a67-8626-8dfdb33a3f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02027A2EEDC64AA845074AF06FE387" ma:contentTypeVersion="18" ma:contentTypeDescription="Crear nuevo documento." ma:contentTypeScope="" ma:versionID="a619acdb3d245e3dffa7f5a0177f921d">
  <xsd:schema xmlns:xsd="http://www.w3.org/2001/XMLSchema" xmlns:xs="http://www.w3.org/2001/XMLSchema" xmlns:p="http://schemas.microsoft.com/office/2006/metadata/properties" xmlns:ns2="57e1a581-d56e-4a67-8626-8dfdb33a3fbe" xmlns:ns3="6ab05f4c-3c66-44ed-ae9f-b807aead7b9b" targetNamespace="http://schemas.microsoft.com/office/2006/metadata/properties" ma:root="true" ma:fieldsID="821523654b37bc540960bf37c7f411b4" ns2:_="" ns3:_="">
    <xsd:import namespace="57e1a581-d56e-4a67-8626-8dfdb33a3fbe"/>
    <xsd:import namespace="6ab05f4c-3c66-44ed-ae9f-b807aead7b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1a581-d56e-4a67-8626-8dfdb33a3f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413fc58-c943-42d0-80e8-de8096ee1679}" ma:internalName="TaxCatchAll" ma:showField="CatchAllData" ma:web="57e1a581-d56e-4a67-8626-8dfdb33a3f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05f4c-3c66-44ed-ae9f-b807aead7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91bbf87-5fcc-4276-9ee5-99f2f067c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FD3399-7E08-479D-8096-254EE432ACE9}"/>
</file>

<file path=customXml/itemProps2.xml><?xml version="1.0" encoding="utf-8"?>
<ds:datastoreItem xmlns:ds="http://schemas.openxmlformats.org/officeDocument/2006/customXml" ds:itemID="{3571B132-F80D-4205-AEDE-7A95B992DA00}"/>
</file>

<file path=customXml/itemProps3.xml><?xml version="1.0" encoding="utf-8"?>
<ds:datastoreItem xmlns:ds="http://schemas.openxmlformats.org/officeDocument/2006/customXml" ds:itemID="{3E7828F0-804F-4573-982B-C65A832B9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Windows XP</dc:creator>
  <cp:keywords/>
  <dc:description/>
  <cp:lastModifiedBy>FLOR BULA</cp:lastModifiedBy>
  <cp:revision/>
  <dcterms:created xsi:type="dcterms:W3CDTF">2008-11-19T20:21:45Z</dcterms:created>
  <dcterms:modified xsi:type="dcterms:W3CDTF">2024-12-28T16:51:33Z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0x0101007702027A2EEDC64AA845074AF06FE387</vt:lpwstr>
  </property>
  <property fmtid="{D5CDD505-2E9C-101B-9397-08002B2CF9AE}" pid="3" name="Order">
    <vt:r8>2320300</vt:r8>
  </property>
  <property fmtid="{D5CDD505-2E9C-101B-9397-08002B2CF9AE}" pid="4" name="ComplianceAssetId">
    <vt:lpwstr/>
  </property>
</Properties>
</file>